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C:\Users\samsh\Desktop\Freelance\Products\Predictive Product\"/>
    </mc:Choice>
  </mc:AlternateContent>
  <xr:revisionPtr revIDLastSave="0" documentId="13_ncr:1_{6966FA08-02B1-41F4-8C61-DAB82E0EB7FB}" xr6:coauthVersionLast="47" xr6:coauthVersionMax="47" xr10:uidLastSave="{00000000-0000-0000-0000-000000000000}"/>
  <bookViews>
    <workbookView xWindow="-108" yWindow="-108" windowWidth="23256" windowHeight="12576" xr2:uid="{67C160D2-F0CE-4F7B-8FD4-AE573F71B5FA}"/>
  </bookViews>
  <sheets>
    <sheet name="Guidance" sheetId="3" r:id="rId1"/>
    <sheet name="CPN lookup" sheetId="4" state="hidden" r:id="rId2"/>
    <sheet name="Main log" sheetId="5" state="hidden" r:id="rId3"/>
    <sheet name="Models" sheetId="6" state="hidden" r:id="rId4"/>
    <sheet name="Original data" sheetId="7" r:id="rId5"/>
    <sheet name="New data" sheetId="8" r:id="rId6"/>
    <sheet name="Summary" sheetId="9" r:id="rId7"/>
    <sheet name="New normalised" sheetId="10" state="hidden" r:id="rId8"/>
    <sheet name="Norm outputs (calc)" sheetId="11" state="hidden" r:id="rId9"/>
    <sheet name="Adjusted outputs" sheetId="12" state="hidden" r:id="rId10"/>
  </sheets>
  <definedNames>
    <definedName name="Allocate">_xlfn.LAMBDA(_xlpm.rnd_array,_xlpm.norm_data,_xlfn.LET(_xlpm.rnd_pick,_xlfn.DROP(_xlfn.DROP(_xlpm.rnd_array,1),,1),_xlpm.final,_xlfn.BYROW(_xlpm.norm_data,_xlfn.LAMBDA(_xlpm.a,_xlfn.LET(_xlpm.d_vals,_xlfn.BYROW(_xlpm.rnd_pick,_xlfn.LAMBDA(_xlpm.b,Distance(_xlpm.b,_xlpm.a))),_xlpm.D_min,MIN(_xlpm.d_vals),_xlpm.out,"C_"&amp;MATCH(_xlpm.D_min,_xlpm.d_vals,0),_xlpm.out))),_xlpm.final))</definedName>
    <definedName name="Apply_model">_xlfn.LAMBDA(_xlpm.data,_xlpm.string,_xlfn.LET(_xlpm.score,_xlfn.NUMBERVALUE(_xlfn.TEXTAFTER(_xlpm.string,"_")),_xlpm.j_prms,_xlfn.TEXTBEFORE(_xlpm.string,"_"),_xlpm.prms,_xlfn.NUMBERVALUE(_xlfn.TEXTSPLIT(_xlpm.j_prms,"#")),_xlpm.weights,_xlfn.DROP(_xlpm.prms,0,-1),_xlpm.constant,_xlfn.TAKE(_xlpm.prms,,-1),_xlpm.final,_xlfn.BYROW(_xlpm.data,_xlfn.LAMBDA(_xlpm.a,SUMPRODUCT(_xlpm.weights,_xlpm.a)+_xlpm.constant)),_xlpm.final))</definedName>
    <definedName name="ASU_summary">_xlfn.LAMBDA(_xlpm.data,_xlfn.LET(_xlpm.ank,INDEX(_xlpm.data,1,1),_xlpm.N,ROWS(_xlpm.data)-1,_xlpm.Dims,COLUMNS(_xlpm.data)-1,_xlpm.head,_xlfn.HSTACK("Summary",OFFSET(_xlpm.ank,0,1,1,_xlpm.Dims)),_xlpm.dlm,"_/(|)\_",_xlpm.obs,_xlfn.VSTACK("Average","Stdev"),_xlpm.type,_xlfn.MAP(_xlfn.SEQUENCE(1,_xlpm.Dims),_xlfn.LAMBDA(_xlpm.a,IF(ISTEXT(OFFSET(_xlpm.ank,1,_xlpm.a)),"C","N"))),_xlpm.avg,_xlfn.MAP(_xlfn.SEQUENCE(1,_xlpm.Dims),_xlfn.LAMBDA(_xlpm.a,IF(INDEX(_xlpm.type,1,_xlpm.a)="N",AVERAGE(OFFSET(_xlpm.ank,1,_xlpm.a,_xlpm.N,1)),""))),_xlpm.sdv,_xlfn.MAP(_xlfn.SEQUENCE(1,_xlpm.Dims),_xlfn.LAMBDA(_xlpm.a,IF(INDEX(_xlpm.type,1,_xlpm.a)="N",_xlfn.STDEV.P(OFFSET(_xlpm.ank,1,_xlpm.a,_xlpm.N,1)),""))),_xlpm.cat,_xlfn.MAP(_xlfn.SEQUENCE(1,_xlpm.Dims),_xlfn.LAMBDA(_xlpm.a,_xlfn.TEXTJOIN(_xlpm.dlm,1,IF(INDEX(_xlpm.type,1,_xlpm.a)="N","",_xlfn.UNIQUE(OFFSET(_xlpm.ank,1,_xlpm.a,_xlpm.N,1)))))),_xlpm.F_cat,IF(_xlfn.SEQUENCE(2),_xlpm.cat),_xlpm.F_block,IF(_xlpm.type="N",_xlfn.VSTACK(_xlpm.avg,_xlpm.sdv),_xlpm.F_cat),_xlpm.final,_xlfn.VSTACK(_xlpm.head,_xlfn.HSTACK(_xlpm.obs,_xlpm.F_block)),_xlpm.final))</definedName>
    <definedName name="C_score">_xlfn.LAMBDA(_xlpm.a,_xlpm.b,SUM(IF(_xlpm.a=_xlpm.b,1,0))/COUNTA(_xlpm.a))</definedName>
    <definedName name="C_to_N">_xlfn.LAMBDA(_xlpm.C_rng,_xlpm.DV_rng,_xlfn.LET(_xlpm.unq,_xlfn.UNIQUE(_xlpm.C_rng),_xlpm.vals,_xlfn.MAP(_xlpm.unq,_xlfn.LAMBDA(_xlpm.a,AVERAGE(IF(_xlpm.a=_xlpm.C_rng,_xlpm.DV_rng,"")))),_xlpm.final,ROUND(_xlfn.XLOOKUP(_xlpm.C_rng,_xlpm.unq,_xlpm.vals),4),_xlpm.final))</definedName>
    <definedName name="Cat_apply">_xlfn.LAMBDA(_xlpm.log,_xlpm.models,_xlpm.power,_xlpm.c_ct,_xlpm.data,_xlfn.LET(_xlpm.dlm_1,"_/(|)\_",_xlpm.dlm_2,"/_(|)_\",_xlpm.ank,INDEX(_xlpm.log,1,1),_xlpm.N,ROWS(_xlpm.log)-1,_xlpm.dims,COLUMNS(_xlpm.log)-4,_xlpm.UID,OFFSET(_xlpm.ank,1,0,_xlpm.N,1),_xlpm.runs,MAX(_xlfn.NUMBERVALUE(_xlfn.TEXTAFTER(OFFSET(_xlpm.ank,1,1,_xlpm.N,1),"R_"))),_xlpm.S_ct,_xlpm.N/_xlpm.runs,_xlpm.set,"U_"&amp;_xlfn.MAP(_xlfn.SEQUENCE(_xlpm.runs),_xlfn.LAMBDA(_xlpm.a,_xlfn.LET(_xlpm.block,OFFSET(_xlpm.ank,(_xlpm.a-1)*_xlpm.S_ct+1,4,_xlpm.S_ct,_xlpm.dims),_xlpm.d_vals,_xlfn.BYROW(_xlpm.block,_xlfn.LAMBDA(_xlpm.b,Distance(_xlpm.b,_xlpm.data))),_xlpm.mn,MATCH(MIN(_xlpm.d_vals),_xlpm.d_vals,0),_xlpm.mn)))+_xlfn.SEQUENCE(_xlpm.runs,1,0,_xlpm.S_ct),_xlpm.slc_models,_xlfn.XLOOKUP(_xlpm.set,_xlpm.UID,_xlpm.models),_xlpm.mdl_Ns,_xlfn.NUMBERVALUE(_xlfn.TEXTAFTER(_xlpm.slc_models,_xlpm.dlm_2)),_xlpm.pct_strings,_xlfn.TEXTBEFORE(_xlpm.slc_models,_xlpm.dlm_2),_xlpm.full_row,_xlfn.NUMBERVALUE(_xlfn.TEXTSPLIT(_xlfn.TEXTJOIN(_xlpm.dlm_1,1,_xlpm.pct_strings),_xlpm.dlm_1)),_xlpm.flt_row,_xlfn._xlws.FILTER(_xlpm.full_row,ISNUMBER(_xlpm.full_row)),_xlpm.pct_exp,_xlfn.WRAPROWS(_xlpm.flt_row,_xlpm.c_ct),_xlpm.N_wtd,(_xlpm.mdl_Ns^_xlpm.power)*_xlpm.pct_exp,_xlpm.col_sum,_xlfn.BYCOL(_xlpm.N_wtd,_xlfn.LAMBDA(_xlpm.a,SUM(_xlpm.a))),_xlpm.final,"V_"&amp;MATCH(MAX(_xlpm.col_sum),_xlpm.col_sum,0),_xlpm.final))</definedName>
    <definedName name="Cat_models">_xlfn.LAMBDA(_xlpm.target,_xlpm.SID,_xlpm.allocations,_xlfn.LET(_xlpm.dlm_1,"_/(|)\_",_xlpm.dlm_2,"/_(|)_\",_xlpm.unq,_xlfn.UNIQUE(_xlpm.target),_xlpm.CID,SUBSTITUTE(_xlpm.SID,"S","C"),_xlpm.final,_xlfn.MAP(_xlpm.CID,_xlfn.LAMBDA(_xlpm.a,_xlfn.LET(_xlpm.F_trg,_xlfn._xlws.FILTER(_xlpm.target,_xlpm.allocations=_xlpm.a),_xlpm.L_N,COUNTA(_xlpm.F_trg),_xlpm.cts,_xlfn.MAP(_xlpm.unq,_xlfn.LAMBDA(_xlpm.b,SUM(IF(_xlpm.F_trg=_xlpm.b,1,0)))),_xlpm.pcts,ROUND(_xlpm.cts/SUM(_xlpm.cts),4),_xlfn.TEXTJOIN(_xlpm.dlm_1,1,_xlfn.HSTACK(_xlpm.unq,_xlpm.pcts))&amp;_xlpm.dlm_2&amp;_xlpm.L_N))),_xlpm.final))</definedName>
    <definedName name="CPNL_grid">_xlfn.LAMBDA(_xlpm.table,_xlpm.DV,_xlfn.LET(_xlpm.DLM,"_/(|)\_",_xlpm.M,SUM(_xlpm.DV),_xlpm.N,ROWS(_xlpm.table)-1,_xlpm.Dims,COLUMNS(_xlpm.table)-1,_xlpm.ank,INDEX(_xlpm.table,1,1),_xlpm.head,OFFSET(_xlpm.ank,0,1,1,_xlpm.Dims),_xlpm.type,_xlfn.MAP(_xlfn.SEQUENCE(1,_xlpm.Dims),_xlfn.LAMBDA(_xlpm.a,IF(ISNUMBER(OFFSET(_xlpm.ank,1,_xlpm.a)),"N","C"))),_xlpm.IV_names,_xlfn._xlws.FILTER(_xlpm.head,_xlpm.DV=0),_xlpm.DV_names,TRANSPOSE(_xlfn._xlws.FILTER(_xlpm.head,_xlpm.DV=1)),_xlpm.IV_types,_xlfn._xlws.FILTER(_xlpm.type,_xlpm.DV=0),_xlpm.DV_types,TRANSPOSE(_xlfn._xlws.FILTER(_xlpm.type,_xlpm.DV=1)),_xlpm.grid,_xlfn.MAKEARRAY(_xlpm.M,_xlpm.Dims-_xlpm.M,_xlfn.LAMBDA(_xlpm.a,_xlpm.b,IF((INDEX(_xlpm.DV_types,_xlpm.a,1)="N")*(INDEX(_xlpm.IV_types,1,_xlpm.b)="C"),_xlfn.LET(_xlpm.in_rng,OFFSET(_xlpm.ank,1,_xlpm.b,_xlpm.N,1),_xlpm.out_rng,OFFSET(_xlpm.ank,1,_xlpm.Dims-_xlpm.M+_xlpm.a,_xlpm.N,1),_xlpm.unq,_xlfn.UNIQUE(_xlpm.in_rng),_xlpm.vals,_xlfn.MAP(_xlpm.unq,_xlfn.LAMBDA(_xlpm.a,AVERAGE(IF(_xlpm.a=_xlpm.in_rng,_xlpm.out_rng,"")))),_xlpm.TJ,_xlfn.TEXTJOIN(_xlpm.DLM,1,_xlfn.UNIQUE(_xlpm.in_rng)&amp;_xlpm.DLM&amp;_xlpm.vals),_xlpm.TJ)," "))),_xlpm.final,_xlfn.VSTACK(_xlfn.HSTACK("DV \ IV",_xlpm.IV_names),_xlfn.HSTACK(_xlpm.DV_names,_xlpm.grid)),_xlpm.final))</definedName>
    <definedName name="Denorm">_xlfn.LAMBDA(_xlpm.n_out,_xlpm.scalar,_xlfn.LET(_xlpm.avg,AVERAGE(_xlpm.scalar),_xlpm.sdv,_xlfn.STDEV.P(_xlpm.scalar),_xlpm.final,_xlpm.n_out*_xlpm.sdv+_xlpm.avg,_xlpm.final))</definedName>
    <definedName name="Distance">_xlfn.LAMBDA(_xlpm.arr_a,_xlpm.arr_b,AVERAGE(_xlfn.MAP(_xlpm.arr_a,_xlpm.arr_b,_xlfn.LAMBDA(_xlpm.a,_xlpm.b,IF(ISNUMBER(_xlpm.a),ABS(_xlpm.a-_xlpm.b),IF(_xlpm.a=_xlpm.b,0,1.11))))))</definedName>
    <definedName name="Eval_model">_xlfn.LAMBDA(_xlpm.features,_xlpm.target,_xlpm.string,_xlfn.LET(_xlpm.prms,_xlfn.NUMBERVALUE(_xlfn.TEXTSPLIT(_xlpm.string,"#")),_xlpm.final,Score(_xlpm.target,_xlfn.BYROW(_xlpm.features,_xlfn.LAMBDA(_xlpm.a,SUMPRODUCT(_xlfn.DROP(_xlpm.prms,0,-1),_xlpm.a)+_xlfn.TAKE(_xlpm.prms,,-1)))),_xlpm.final))</definedName>
    <definedName name="Exp_str">_xlfn.LAMBDA(_xlpm.str,_xlfn.LET(_xlpm.exp,_xlfn.WRAPROWS(_xlfn.TEXTSPLIT(_xlpm.str,"_/(|)\_"),2),_xlpm.final,IFERROR(_xlfn.NUMBERVALUE(_xlpm.exp),_xlpm.exp),_xlpm.final))</definedName>
    <definedName name="Full_fit">_xlfn.LAMBDA(_xlpm.features,_xlpm.target,_xlpm.iterations,_xlfn.LET(_xlpm.strings,_xlfn.MAP(_xlfn.SEQUENCE(3,1,1,3)/10,_xlfn.LAMBDA(_xlpm.a,Linear_fit(_xlpm.features,_xlpm.target,_xlpm.a,_xlpm.iterations))),_xlpm.evals,_xlfn.MAP(_xlpm.strings,_xlfn.LAMBDA(_xlpm.a,Eval_model(_xlpm.features,_xlpm.target,_xlpm.a))),_xlpm.best_model,INDEX(_xlpm.strings,MATCH(MAX(_xlpm.evals),_xlpm.evals,0),1),_xlpm.final,_xlpm.best_model&amp;"_"&amp;ROUND(MAX(_xlpm.evals),4),_xlpm.final))</definedName>
    <definedName name="H_convert">_xlfn.LAMBDA(_xlpm.H_code,_xlfn.LET(_xlpm.flip,RIGHT(_xlpm.H_code,2)&amp;MID(_xlpm.H_code,3,2)&amp;LEFT(_xlpm.H_code,2),_xlpm.final,HEX2DEC(_xlpm.flip),_xlpm.final))</definedName>
    <definedName name="IMPORT">_xlfn.LAMBDA(_xlpm.input,_xlop.drop_col_A,_xlop.drop_row_1,_xlfn.LET(_xlpm.frm,CELL("address",_xlpm.input),_xlpm.stem,_xlfn.TEXTBEFORE(_xlpm.frm,"$"),_xlpm.N,COUNTA(INDIRECT(_xlpm.stem&amp;"$A:$A"))-1,_xlpm.Dims,COUNTA(INDIRECT(_xlpm.stem&amp;"$1:$1"))-1,_xlpm.ank,INDIRECT(_xlpm.stem&amp;"A1"),_xlpm.head,OFFSET(_xlpm.ank,0,1,1,_xlpm.Dims),_xlpm.obs,OFFSET(_xlpm.ank,1,0,_xlpm.N,1),_xlpm.block,OFFSET(_xlpm.ank,1,1,_xlpm.N,_xlpm.Dims),_xlpm.final,_xlfn.DROP(_xlfn.DROP(_xlfn.HSTACK(_xlfn.VSTACK(_xlpm.ank,_xlpm.obs),_xlfn.VSTACK(_xlpm.head,_xlpm.block)),_xlpm.drop_row_1),0,_xlpm.drop_col_A),_xlpm.final))</definedName>
    <definedName name="Lin_apply">_xlfn.LAMBDA(_xlpm.log,_xlpm.models,_xlpm.key,_xlpm.data,_xlfn.LET(_xlpm.adj_data,_xlfn.MAP(_xlpm.data,_xlpm.key,_xlfn.LAMBDA(_xlpm.d,_xlpm.k,IF(_xlpm.k=" ",_xlpm.d,Retrieve(_xlpm.d,_xlpm.k)))),_xlpm.ank,INDEX(_xlpm.log,1,1),_xlpm.N,ROWS(_xlpm.log)-1,_xlpm.dims,COLUMNS(_xlpm.log)-4,_xlpm.UID,OFFSET(_xlpm.ank,1,0,_xlpm.N,1),_xlpm.runs,MAX(_xlfn.NUMBERVALUE(_xlfn.TEXTAFTER(OFFSET(_xlpm.ank,1,1,_xlpm.N,1),"R_"))),_xlpm.S_ct,_xlpm.N/_xlpm.runs,_xlpm.set,"U_"&amp;_xlfn.MAP(_xlfn.SEQUENCE(_xlpm.runs),_xlfn.LAMBDA(_xlpm.a,_xlfn.LET(_xlpm.block,OFFSET(_xlpm.ank,(_xlpm.a-1)*_xlpm.S_ct+1,4,_xlpm.S_ct,_xlpm.dims),_xlpm.d_vals,_xlfn.BYROW(_xlpm.block,_xlfn.LAMBDA(_xlpm.b,Distance(_xlpm.b,_xlpm.data))),_xlpm.mn,MATCH(MIN(_xlpm.d_vals),_xlpm.d_vals,0),_xlpm.mn)))+_xlfn.SEQUENCE(_xlpm.runs,1,0,_xlpm.S_ct),_xlpm.slc_models,_xlfn.XLOOKUP(_xlpm.set,_xlpm.UID,_xlpm.models),_xlpm.mdl_scores,_xlfn.NUMBERVALUE(_xlfn.TEXTAFTER(_xlpm.slc_models,"_")),_xlpm.vals,_xlfn.MAP(_xlpm.slc_models,_xlfn.LAMBDA(_xlpm.a,Apply_model(_xlpm.adj_data,_xlpm.a))),_xlpm.final,W_avg(_xlpm.vals,_xlpm.mdl_scores^5),_xlpm.final))</definedName>
    <definedName name="Lin_models">_xlfn.LAMBDA(_xlpm.features,_xlpm.key,_xlpm.target,_xlpm.iterations,_xlpm.SID,_xlpm.allocations,_xlfn.LET(_xlpm.ank,INDEX(_xlpm.features,1,1),_xlpm.N,ROWS(_xlpm.features),_xlpm.dims,COLUMNS(_xlpm.features),_xlpm.F_arr,_xlfn.MAKEARRAY(_xlpm.N,_xlpm.dims,_xlfn.LAMBDA(_xlpm.a,_xlpm.b,_xlfn.LET(_xlpm.val,OFFSET(_xlpm.ank,_xlpm.a-1,_xlpm.b-1),IF(ISNUMBER(OFFSET(_xlpm.ank,1,_xlpm.b-1)),_xlpm.val,Retrieve(_xlpm.val,INDEX(_xlpm.key,1,_xlpm.b)))))),_xlpm.CID,SUBSTITUTE(_xlpm.SID,"S","C"),_xlpm.final,_xlfn.MAP(_xlpm.CID,_xlfn.LAMBDA(_xlpm.a,_xlfn.LET(_xlpm.F_trg,_xlfn._xlws.FILTER(_xlpm.target,_xlpm.a=_xlpm.allocations),_xlpm.model,Full_fit(_xlfn._xlws.FILTER(_xlpm.F_arr,_xlpm.a=_xlpm.allocations),_xlpm.F_trg,_xlpm.iterations),IF(_xlfn.NUMBERVALUE(_xlfn.TEXTAFTER(_xlpm.model,"_"))&gt;=0,_xlpm.model,_xlfn.TEXTJOIN("#",1,_xlfn.VSTACK(_xlfn.SEQUENCE(_xlpm.dims,1,0,0),ROUND(AVERAGE(_xlpm.F_trg),4)))&amp;"_0.01")))),_xlpm.final))</definedName>
    <definedName name="Linear_fit">_xlfn.LAMBDA(_xlpm.features,_xlpm.target,_xlpm.LR,_xlpm.iterations,_xlfn.LET(_xlpm.dims,COLUMNS(_xlpm.features),_xlpm.P_start_A,IFERROR(_xlfn.BYCOL(_xlpm.features,_xlfn.LAMBDA(_xlpm.a,SLOPE(_xlpm.target,_xlpm.a))),0),_xlpm.P_start,IF(_xlpm.P_start_A&gt;2,2,IF(_xlpm.P_start_A&lt;-2,-2,_xlpm.P_start_A)),_xlpm.final,_xlfn.REDUCE(_xlfn.TEXTJOIN("#",1,_xlfn.VSTACK(TRANSPOSE(ROUND(_xlpm.P_start,4)),0)),_xlfn.SEQUENCE(_xlpm.iterations),_xlfn.LAMBDA(_xlpm.a,_xlpm.b,Update_model(_xlpm.LR*(0.98^_xlpm.b),_xlpm.features,_xlpm.target,_xlpm.a))),_xlpm.final))</definedName>
    <definedName name="Mask">_xlfn.LAMBDA(_xlpm.data,"V_"&amp;_xlfn.XMATCH(_xlpm.data,_xlfn.UNIQUE(_xlpm.data)))</definedName>
    <definedName name="Maskby">_xlfn.LAMBDA(_xlpm.array,_xlpm.scalar,_xlfn.LET(_xlpm.unq,_xlfn.UNIQUE(_xlpm.scalar),_xlpm.vals,"V_"&amp;MATCH(_xlpm.array,_xlpm.unq,0),_xlpm.final,IFERROR(_xlpm.vals,""),_xlpm.final))</definedName>
    <definedName name="Mix">_xlfn.LAMBDA(_xlpm.table,_xlop.no_head,_xlop.mix_columns,_xlfn.LET(_xlpm.tbl,IF(_xlpm.mix_columns,TRANSPOSE(_xlpm.table),_xlpm.table),_xlpm.N,ROWS(_xlpm.tbl)+_xlpm.no_head-1,_xlpm.head,INDEX(_xlpm.tbl,1,),_xlpm.block,_xlfn.DROP(_xlpm.tbl,1-_xlpm.no_head),_xlpm.mx_block,_xlfn.SORTBY(_xlpm.block,_xlfn.RANDARRAY(_xlpm.N)),_xlpm.out,IF(_xlpm.no_head,_xlpm.mx_block,_xlfn.VSTACK(_xlpm.head,_xlpm.mx_block)),_xlpm.final,IF(_xlpm.mix_columns,TRANSPOSE(_xlpm.out),_xlpm.out),_xlpm.final))</definedName>
    <definedName name="N_score">_xlfn.LAMBDA(_xlpm.real,_xlpm.pred,_xlfn.LET(_xlpm.avg_real,AVERAGE(_xlpm.real),_xlpm.ASS,AVERAGE((_xlpm.real-_xlpm.avg_real)^2),_xlpm.RSS,AVERAGE((_xlpm.pred-_xlpm.real)^2),_xlpm.final,1-(_xlpm.RSS/_xlpm.ASS),_xlpm.final))</definedName>
    <definedName name="New_point">_xlfn.LAMBDA(_xlpm.table,_xlpm.set,_xlfn.LET(_xlpm.N,ROWS(_xlpm.table)-1,_xlpm.M,ROWS(_xlpm.set)-1,_xlpm.dims,COLUMNS(_xlpm.set),_xlpm.tank,INDEX(_xlpm.table,1,1),_xlpm.obs,OFFSET(_xlpm.tank,1,0,_xlpm.N,1),_xlpm.M_obs,OFFSET(INDEX(_xlpm.set,1,1),1,0,_xlpm.M,1),_xlpm.T_list,_xlfn._xlws.FILTER(_xlpm.obs,ISERROR(MATCH(_xlpm.obs,_xlpm.M_obs,0))),_xlpm.num,RANDBETWEEN(1,_xlpm.N-_xlpm.M),_xlpm.item,INDEX(_xlpm.T_list,_xlpm.num,1),_xlpm.final,_xlfn.XLOOKUP(_xlpm.item,_xlpm.obs,_xlfn.HSTACK(_xlpm.obs,OFFSET(_xlpm.tank,1,1,_xlpm.N,_xlpm.dims-1))),_xlpm.final))</definedName>
    <definedName name="Normalise">_xlfn.LAMBDA(_xlpm.data,IF(NOT(ISNUMBER(INDEX(_xlpm.data,1,1))),Mask(_xlpm.data),IF(OR(COUNTA(_xlfn.UNIQUE(_xlpm.data))=1,_xlfn.TEXTJOIN("",1,_xlfn._xlws.SORT(_xlfn.UNIQUE(_xlpm.data)))="01"),_xlpm.data,ROUND((_xlpm.data-AVERAGE(_xlpm.data))/_xlfn.STDEV.P(_xlpm.data),4))))</definedName>
    <definedName name="Normby">_xlfn.LAMBDA(_xlpm.array,_xlpm.scalar,_xlfn.LET(_xlpm.avg,AVERAGE(_xlpm.scalar),_xlpm.sdv,_xlfn.STDEV.P(_xlpm.scalar),_xlpm.final,(_xlpm.array-_xlpm.avg)/_xlpm.sdv,_xlpm.final))</definedName>
    <definedName name="Normto">_xlfn.LAMBDA(_xlpm.array,_xlpm.scalar,_xlfn.LET(_xlpm.A_avg,AVERAGE(_xlpm.array),_xlpm.A_sdv,_xlfn.STDEV.P(_xlpm.array),_xlpm.S_avg,AVERAGE(_xlpm.scalar),_xlpm.S_sdv,_xlfn.STDEV.P(_xlpm.scalar),(_xlpm.array-_xlpm.A_avg)/_xlpm.A_sdv*_xlpm.S_sdv+_xlpm.S_avg))</definedName>
    <definedName name="Pick">_xlfn.LAMBDA(_xlpm.table,_xlpm.items,_xlfn.LET(_xlpm.N,ROWS(_xlpm.table)-1,_xlpm.dims,COLUMNS(_xlpm.table)-1,_xlpm.ank,INDEX(_xlpm.table,1,1),_xlpm.head,OFFSET(_xlpm.ank,0,0,1,_xlpm.dims+1),_xlpm.block,_xlfn.DROP(_xlpm.table,1),_xlpm.sqn,_xlfn.SEQUENCE(_xlpm.N),_xlpm.rnda,_xlfn.SORTBY(_xlpm.sqn,_xlfn.RANDARRAY(_xlpm.N)),_xlpm.index_array,_xlfn.TAKE(_xlpm.rnda,_xlpm.items),_xlpm.flt,IFERROR(IF(MATCH(_xlpm.sqn,_xlpm.index_array,0),1),0),_xlpm.f_block,_xlfn._xlws.FILTER(_xlpm.block,_xlpm.flt),_xlpm.final,_xlfn.VSTACK(_xlpm.head,_xlpm.f_block),_xlpm.final))</definedName>
    <definedName name="Retrieve">_xlfn.LAMBDA(_xlpm.key,_xlpm.string,_xlfn.LET(_xlpm.exp,_xlfn.WRAPROWS(_xlfn.TEXTSPLIT(_xlpm.string,"_/(|)\_"),2),_xlpm.arr,IFERROR(_xlfn.NUMBERVALUE(_xlpm.exp),_xlpm.exp),_xlpm.final,IFERROR(ROUND(_xlfn.XLOOKUP(_xlpm.key,INDEX(_xlpm.arr,,1),INDEX(_xlpm.arr,,2)),4),"ERROR"),_xlpm.final))</definedName>
    <definedName name="Score">_xlfn.LAMBDA(_xlpm.real,_xlpm.pred,_xlfn.LET(_xlpm.C_A,INDEX(_xlpm.real,1,1),_xlpm.C_B,INDEX(_xlpm.pred,1,1),IF(ISNUMBER(_xlpm.C_A)&lt;&gt;ISNUMBER(_xlpm.C_B),"ERROR: data needs to be either both text or both numbers.",IF(ISNUMBER(_xlpm.C_A),N_score(_xlpm.real,_xlpm.pred),C_score(_xlpm.real,_xlpm.pred)))))</definedName>
    <definedName name="Spread_factor">_xlfn.LAMBDA(_xlpm.data,_xlfn.LET(_xlpm.ct,COUNTA(_xlpm.data),AVEDEV(_xlpm.data)*(_xlpm.ct^2)/(2*(_xlpm.ct-1))))</definedName>
    <definedName name="Summary">_xlfn.LAMBDA(_xlpm.data,IF(ISNUMBER(INDEX(_xlpm.data,1,1)),AVERAGE(_xlpm.data),Text_summary(_xlpm.data)))</definedName>
    <definedName name="SV_check">_xlfn.LAMBDA(_xlpm.data,_xlpm.dims,_xlfn.LET(_xlpm.u,_xlfn.UNIQUE(_xlpm.data),_xlpm.unq,_xlfn.SORTBY(_xlpm.u,_xlfn.NUMBERVALUE(_xlfn.TEXTAFTER(_xlpm.u,"_"))),_xlpm.ct,_xlfn.MAP(_xlpm.unq,_xlfn.LAMBDA(_xlpm.a,COUNTIF(_xlpm.data,_xlpm.a))),_xlpm.old_trh,INT(SQRT(COUNTA(_xlpm.data))),_xlpm.trh,5*_xlpm.dims,_xlpm.final,IF(MIN(_xlpm.ct)&lt;_xlpm.trh,"C_"&amp;MATCH(MIN(_xlpm.ct),_xlpm.ct,0),"Valid"),_xlpm.final))</definedName>
    <definedName name="T_lookup">_xlfn.LAMBDA(_xlpm.table,_xlpm.IV,_xlpm.DV,_xlfn.LET(_xlpm.ank,INDEX(_xlpm.table,1,1),_xlpm.N,ROWS(_xlpm.table)-1,_xlpm.Dims,COLUMNS(_xlpm.table)-1,_xlpm.IVs,OFFSET(_xlpm.ank,0,1,1,_xlpm.Dims),_xlpm.DVs,OFFSET(_xlpm.ank,1,0,_xlpm.N,1),_xlpm.final,OFFSET(_xlpm.ank,MATCH(_xlpm.DV,_xlpm.DVs,0),MATCH(_xlpm.IV,_xlpm.IVs,0)),_xlpm.final))</definedName>
    <definedName name="Text_summary">_xlfn.LAMBDA(_xlpm.data,_xlfn.LET(_xlpm.unq,_xlfn.UNIQUE(_xlpm.data),_xlpm.ct,COUNTA(_xlpm.data),_xlpm.unq_ct,_xlfn.MAP(_xlpm.unq,_xlfn.LAMBDA(_xlpm.x,SUM(IF(_xlpm.data=_xlpm.x,1,0))))/_xlpm.ct,_xlpm.T_srt,_xlfn.SORTBY(_xlpm.unq,_xlpm.unq_ct,-1),_xlpm.N_srt,TEXT(_xlfn._xlws.SORT(_xlpm.unq_ct,,-1),"0.00%"),_xlpm.final,_xlfn.TEXTJOIN(", ",1,_xlpm.T_srt&amp;": "&amp;_xlpm.N_srt),_xlpm.final))</definedName>
    <definedName name="Unmask">_xlfn.LAMBDA(_xlpm.array,_xlpm.scalar,_xlfn.LET(_xlpm.unq,_xlfn.UNIQUE(_xlpm.scalar),_xlpm.nums,_xlfn.NUMBERVALUE(_xlfn.TEXTAFTER(_xlpm.array,"_")),_xlpm.final,IFERROR(INDEX(_xlpm.unq,_xlpm.nums,1),""),_xlpm.final))</definedName>
    <definedName name="Update_model">_xlfn.LAMBDA(_xlpm.LR,_xlpm.features,_xlpm.target,_xlpm.previous,_xlfn.LET(_xlpm.prev_unpack,_xlfn.NUMBERVALUE(_xlfn.TEXTSPLIT(_xlpm.previous,"#")),_xlpm.p_prms,_xlfn.DROP(_xlpm.prev_unpack,,-1),_xlpm.old_c,_xlfn.TAKE(_xlpm.prev_unpack,1,-1),_xlpm.predictions,_xlfn.BYROW(_xlpm.features,_xlfn.LAMBDA(_xlpm.a,SUMPRODUCT(_xlpm.a,_xlpm.p_prms)+_xlpm.old_c)),_xlpm.errors,_xlpm.predictions-_xlpm.target,_xlpm.adj,_xlfn.BYCOL((_xlpm.LR)*(-1)*(_xlpm.errors)*(_xlpm.features),_xlfn.LAMBDA(_xlpm.a,IF(ABS(AVERAGE(_xlpm.a))&gt;0.5,0.5*SIGN(AVERAGE(_xlpm.a)),AVERAGE(_xlpm.a)))),_xlpm.new_C,_xlpm.old_c+_xlfn.LET(_xlpm.val,(-1)*(_xlpm.LR)*AVERAGE(_xlpm.errors),IF(ABS(_xlpm.val)&gt;0.5,0.5*SIGN(_xlpm.val),_xlpm.val)),_xlpm.final,_xlfn.TEXTJOIN("#",1,ROUND(_xlfn.HSTACK(_xlpm.p_prms+_xlpm.adj,_xlpm.new_C),4)),_xlpm.final))</definedName>
    <definedName name="W_avg">_xlfn.LAMBDA(_xlpm.values,_xlpm.weights,SUMPRODUCT(_xlpm.values,_xlpm.weights)/SUM(_xlpm.weights))</definedName>
  </definedNames>
  <calcPr calcId="191029" calcMode="manual"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2" l="1" a="1"/>
  <c r="B1" i="12" s="1"/>
  <c r="A1" i="12"/>
  <c r="A2" i="11" a="1"/>
  <c r="A2" i="11" s="1"/>
  <c r="B1" i="11" a="1"/>
  <c r="B1" i="11" s="1"/>
  <c r="A1" i="11"/>
  <c r="A1" i="10" a="1"/>
  <c r="A2" i="9" a="1"/>
  <c r="A2" i="9" s="1"/>
  <c r="A1" i="8" a="1"/>
  <c r="A1" i="8"/>
  <c r="A2" i="10" l="1" a="1"/>
  <c r="A2" i="10" s="1"/>
  <c r="C2" i="10" s="1" a="1"/>
  <c r="C2" i="10" s="1"/>
  <c r="A2" i="12" a="1"/>
  <c r="A2" i="12" s="1"/>
  <c r="A1" i="10"/>
  <c r="D2" i="10" l="1" a="1"/>
  <c r="D2" i="10" s="1"/>
  <c r="B2" i="10" a="1"/>
  <c r="B2" i="10" s="1"/>
  <c r="G2" i="10" a="1"/>
  <c r="G2" i="10" s="1"/>
  <c r="H2" i="10" a="1"/>
  <c r="H2" i="10" s="1"/>
  <c r="E2" i="10" a="1"/>
  <c r="E2" i="10" s="1"/>
  <c r="F2" i="10" a="1"/>
  <c r="F2" i="10" s="1"/>
  <c r="C2" i="11" l="1" a="1"/>
  <c r="C2" i="11" s="1"/>
  <c r="C2" i="12" s="1" a="1"/>
  <c r="C2" i="12" s="1"/>
  <c r="J2" i="8" s="1" a="1"/>
  <c r="J2" i="8" s="1"/>
  <c r="B2" i="11" a="1"/>
  <c r="B2" i="11" s="1"/>
  <c r="B2" i="12" s="1" a="1"/>
  <c r="B2" i="12" s="1"/>
  <c r="I2" i="8" s="1" a="1"/>
  <c r="I2" i="8" s="1"/>
  <c r="B2" i="9" l="1" a="1"/>
  <c r="B2" i="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<sst xmlns="http://schemas.openxmlformats.org/spreadsheetml/2006/main" count="2202" uniqueCount="767">
  <si>
    <r>
      <t>Purpose</t>
    </r>
    <r>
      <rPr>
        <sz val="11"/>
        <color theme="1"/>
        <rFont val="Calibri"/>
        <family val="2"/>
      </rPr>
      <t xml:space="preserve">
This tool helps you to make data-based predictions. Using different 'input' metrics and statistical models, it generates predictions for one or more 'output' metrics.
These predictions can help you to make better decisions, leveraging the power of big data and statistical analysis.</t>
    </r>
  </si>
  <si>
    <r>
      <rPr>
        <b/>
        <sz val="11"/>
        <color theme="1"/>
        <rFont val="Calibri"/>
        <family val="2"/>
      </rPr>
      <t>Importing new data</t>
    </r>
    <r>
      <rPr>
        <sz val="11"/>
        <color theme="1"/>
        <rFont val="Calibri"/>
        <family val="2"/>
      </rPr>
      <t xml:space="preserve">
There are 2 ways to bring in new data. The first it to simply start typing manually, which will be efficient for small numbers of entries.
For datasets with more input columns and/or more entries, it will be best to copy these in from another source. Use the CTRL, SHIFT and arrow keys, as well as the mouse, for efficient selection of data. Copy the block with CTRL + C and paste it in the left-hand area (starting in cell A2), using CTRL + P or ALT + H + V + V. Make sure that the block of data is the right size, and fills the entire left-hand section of the 'new data' tab, without overlapping any of the cells in the right-hand section.
Once the data has been copied in, with the same arrangement of columns as the original data, refresh the calculations. This can be achieved by going to the 'Formulas' tab at the top and pressing 'Calculate Now' at the right-hand end. Alternatively, set calculations to automatic by going into 'Calculation Options' and selecting 'Automatic' - this means that the models will calculate every time a change is made anywhere in the workbook.</t>
    </r>
  </si>
  <si>
    <r>
      <rPr>
        <b/>
        <sz val="11"/>
        <color theme="1"/>
        <rFont val="Calibri"/>
        <family val="2"/>
      </rPr>
      <t>Privacy masking</t>
    </r>
    <r>
      <rPr>
        <sz val="11"/>
        <color theme="1"/>
        <rFont val="Calibri"/>
        <family val="2"/>
      </rPr>
      <t xml:space="preserve">
If the 'privacy masking' feature has been used, you will need to calibrate the system so that it can give meaningful outputs. This is done by removing the masked content on the 'Original data' tab, and bringing in the original data. If privacy masking was not used, leave this tab as it is, to avoid distorting the predictions.
To clear the data from this tab, click on the cell to the left of the column 'A' header and above the row '1' header. This will select all the cells, and pressing the 'delete' key will clear them. It is recommended to set calculations to manual before making any changes. There are a few different ways to bring in the original data:
First is to use the "=IMPORT()" function, and click on any cell in the worksheet that contains the data, to bring it in. Second is to manually copy and paste, which is helped by selecting the entire table using CTRL + A. Finally, you can use the query editor under the 'Data' tab. Once the data is loaded, refresh the calculations.</t>
    </r>
  </si>
  <si>
    <t>DV \ IV</t>
  </si>
  <si>
    <t>Employees</t>
  </si>
  <si>
    <t>Running Expenses</t>
  </si>
  <si>
    <t>Total Expenditure</t>
  </si>
  <si>
    <t>Sales, Fees and Charges</t>
  </si>
  <si>
    <t>Other Income</t>
  </si>
  <si>
    <t>Total Income</t>
  </si>
  <si>
    <t>Net spend</t>
  </si>
  <si>
    <t>Type</t>
  </si>
  <si>
    <t xml:space="preserve"> </t>
  </si>
  <si>
    <t>UID</t>
  </si>
  <si>
    <t>Run ID</t>
  </si>
  <si>
    <t>Seg ID</t>
  </si>
  <si>
    <t>Name</t>
  </si>
  <si>
    <t>U_1</t>
  </si>
  <si>
    <t>R_1</t>
  </si>
  <si>
    <t>S_1</t>
  </si>
  <si>
    <t>Basildon</t>
  </si>
  <si>
    <t>U_2</t>
  </si>
  <si>
    <t>S_2</t>
  </si>
  <si>
    <t>High Peak</t>
  </si>
  <si>
    <t>U_3</t>
  </si>
  <si>
    <t>S_3</t>
  </si>
  <si>
    <t>Oadby &amp; Wigston</t>
  </si>
  <si>
    <t>U_4</t>
  </si>
  <si>
    <t>S_4</t>
  </si>
  <si>
    <t>Oxfordshire</t>
  </si>
  <si>
    <t>U_5</t>
  </si>
  <si>
    <t>S_5</t>
  </si>
  <si>
    <t>Teignbridge</t>
  </si>
  <si>
    <t>U_6</t>
  </si>
  <si>
    <t>R_2</t>
  </si>
  <si>
    <t>Gloucestershire Police and Crime Commissioner and Chief Constable</t>
  </si>
  <si>
    <t>U_7</t>
  </si>
  <si>
    <t>Greenwich</t>
  </si>
  <si>
    <t>U_8</t>
  </si>
  <si>
    <t>Hertsmere</t>
  </si>
  <si>
    <t>U_9</t>
  </si>
  <si>
    <t>Preston</t>
  </si>
  <si>
    <t>U_10</t>
  </si>
  <si>
    <t>West Devon</t>
  </si>
  <si>
    <t>U_11</t>
  </si>
  <si>
    <t>R_3</t>
  </si>
  <si>
    <t>Arun</t>
  </si>
  <si>
    <t>U_12</t>
  </si>
  <si>
    <t>Cumbria Police and Crime Commissioner and Chief Constable</t>
  </si>
  <si>
    <t>U_13</t>
  </si>
  <si>
    <t>Dorset UA</t>
  </si>
  <si>
    <t>U_14</t>
  </si>
  <si>
    <t>Newham</t>
  </si>
  <si>
    <t>U_15</t>
  </si>
  <si>
    <t>U_16</t>
  </si>
  <si>
    <t>R_4</t>
  </si>
  <si>
    <t>North East Combined Authority (post Nov 2018)</t>
  </si>
  <si>
    <t>U_17</t>
  </si>
  <si>
    <t>North East Derbyshire</t>
  </si>
  <si>
    <t>U_18</t>
  </si>
  <si>
    <t>North Yorkshire Combined Fire Authority</t>
  </si>
  <si>
    <t>U_19</t>
  </si>
  <si>
    <t>South Kesteven</t>
  </si>
  <si>
    <t>U_20</t>
  </si>
  <si>
    <t>Winchester</t>
  </si>
  <si>
    <t>U_21</t>
  </si>
  <si>
    <t>R_5</t>
  </si>
  <si>
    <t>Lancashire Police and Crime Commissioner and Chief Constable</t>
  </si>
  <si>
    <t>U_22</t>
  </si>
  <si>
    <t>North Lincolnshire</t>
  </si>
  <si>
    <t>U_23</t>
  </si>
  <si>
    <t>Nuneaton &amp; Bedworth</t>
  </si>
  <si>
    <t>U_24</t>
  </si>
  <si>
    <t>Rotherham</t>
  </si>
  <si>
    <t>U_25</t>
  </si>
  <si>
    <t>Staffordshire Police and Crime Commissioner and Chief Constable</t>
  </si>
  <si>
    <t>U_26</t>
  </si>
  <si>
    <t>R_6</t>
  </si>
  <si>
    <t>Dudley</t>
  </si>
  <si>
    <t>U_27</t>
  </si>
  <si>
    <t>Copeland</t>
  </si>
  <si>
    <t>U_28</t>
  </si>
  <si>
    <t>New Forest National Park</t>
  </si>
  <si>
    <t>U_29</t>
  </si>
  <si>
    <t>South Gloucestershire</t>
  </si>
  <si>
    <t>U_30</t>
  </si>
  <si>
    <t>Welwyn Hatfield</t>
  </si>
  <si>
    <t>U_31</t>
  </si>
  <si>
    <t>R_7</t>
  </si>
  <si>
    <t>Berkshire Combined Fire Authority</t>
  </si>
  <si>
    <t>U_32</t>
  </si>
  <si>
    <t>Devon</t>
  </si>
  <si>
    <t>U_33</t>
  </si>
  <si>
    <t>Peak District National Park Authority</t>
  </si>
  <si>
    <t>U_34</t>
  </si>
  <si>
    <t>Scarborough</t>
  </si>
  <si>
    <t>U_35</t>
  </si>
  <si>
    <t>Swale</t>
  </si>
  <si>
    <t>U_36</t>
  </si>
  <si>
    <t>R_8</t>
  </si>
  <si>
    <t>Broxbourne</t>
  </si>
  <si>
    <t>U_37</t>
  </si>
  <si>
    <t>U_38</t>
  </si>
  <si>
    <t>Harrow</t>
  </si>
  <si>
    <t>U_39</t>
  </si>
  <si>
    <t>South Cambridgeshire</t>
  </si>
  <si>
    <t>U_40</t>
  </si>
  <si>
    <t>Tonbridge &amp; Malling</t>
  </si>
  <si>
    <t>U_41</t>
  </si>
  <si>
    <t>R_9</t>
  </si>
  <si>
    <t>Bedford</t>
  </si>
  <si>
    <t>U_42</t>
  </si>
  <si>
    <t>U_43</t>
  </si>
  <si>
    <t>Mid Suffolk</t>
  </si>
  <si>
    <t>U_44</t>
  </si>
  <si>
    <t>Gedling</t>
  </si>
  <si>
    <t>U_45</t>
  </si>
  <si>
    <t>South Downs National Park Authority</t>
  </si>
  <si>
    <t>U_46</t>
  </si>
  <si>
    <t>R_10</t>
  </si>
  <si>
    <t>Ashfield</t>
  </si>
  <si>
    <t>U_47</t>
  </si>
  <si>
    <t>Amber Valley</t>
  </si>
  <si>
    <t>U_48</t>
  </si>
  <si>
    <t>East Hertfordshire</t>
  </si>
  <si>
    <t>U_49</t>
  </si>
  <si>
    <t>Luton</t>
  </si>
  <si>
    <t>U_50</t>
  </si>
  <si>
    <t>Tower Hamlets</t>
  </si>
  <si>
    <t>U_51</t>
  </si>
  <si>
    <t>R_11</t>
  </si>
  <si>
    <t>U_52</t>
  </si>
  <si>
    <t>U_53</t>
  </si>
  <si>
    <t>U_54</t>
  </si>
  <si>
    <t>Medway Towns</t>
  </si>
  <si>
    <t>U_55</t>
  </si>
  <si>
    <t>Surrey Heath</t>
  </si>
  <si>
    <t>U_56</t>
  </si>
  <si>
    <t>R_12</t>
  </si>
  <si>
    <t>Northamptonshire Police, Fire and Crime Commissioner Fire and Rescue Authority</t>
  </si>
  <si>
    <t>U_57</t>
  </si>
  <si>
    <t>U_58</t>
  </si>
  <si>
    <t>South Ribble</t>
  </si>
  <si>
    <t>U_59</t>
  </si>
  <si>
    <t>Stockton-on-Tees</t>
  </si>
  <si>
    <t>U_60</t>
  </si>
  <si>
    <t>Thurrock</t>
  </si>
  <si>
    <t>U_61</t>
  </si>
  <si>
    <t>R_13</t>
  </si>
  <si>
    <t>North Yorkshire Police and Crime Commissioner and Chief Constable</t>
  </si>
  <si>
    <t>U_62</t>
  </si>
  <si>
    <t>Ealing</t>
  </si>
  <si>
    <t>U_63</t>
  </si>
  <si>
    <t>South Holland</t>
  </si>
  <si>
    <t>U_64</t>
  </si>
  <si>
    <t>U_65</t>
  </si>
  <si>
    <t>Craven</t>
  </si>
  <si>
    <t>U_66</t>
  </si>
  <si>
    <t>R_14</t>
  </si>
  <si>
    <t>Brentwood</t>
  </si>
  <si>
    <t>U_67</t>
  </si>
  <si>
    <t>Halton</t>
  </si>
  <si>
    <t>U_68</t>
  </si>
  <si>
    <t>North Warwickshire</t>
  </si>
  <si>
    <t>U_69</t>
  </si>
  <si>
    <t>Northumbria Police and Crime Commissioner and Chief Constable</t>
  </si>
  <si>
    <t>U_70</t>
  </si>
  <si>
    <t>Southend-on-Sea</t>
  </si>
  <si>
    <t>U_71</t>
  </si>
  <si>
    <t>R_15</t>
  </si>
  <si>
    <t>Bexley</t>
  </si>
  <si>
    <t>U_72</t>
  </si>
  <si>
    <t>Castle Point</t>
  </si>
  <si>
    <t>U_73</t>
  </si>
  <si>
    <t>U_74</t>
  </si>
  <si>
    <t>Stevenage</t>
  </si>
  <si>
    <t>U_75</t>
  </si>
  <si>
    <t>U_76</t>
  </si>
  <si>
    <t>R_16</t>
  </si>
  <si>
    <t>Kent Combined Fire Authority</t>
  </si>
  <si>
    <t>U_77</t>
  </si>
  <si>
    <t>Liverpool</t>
  </si>
  <si>
    <t>U_78</t>
  </si>
  <si>
    <t>U_79</t>
  </si>
  <si>
    <t>Sussex Police and Crime Commissioner and Chief Constable</t>
  </si>
  <si>
    <t>U_80</t>
  </si>
  <si>
    <t>West Yorkshire Combined Authority</t>
  </si>
  <si>
    <t>U_81</t>
  </si>
  <si>
    <t>R_17</t>
  </si>
  <si>
    <t>Dover</t>
  </si>
  <si>
    <t>U_82</t>
  </si>
  <si>
    <t>Hart</t>
  </si>
  <si>
    <t>U_83</t>
  </si>
  <si>
    <t>Hertfordshire</t>
  </si>
  <si>
    <t>U_84</t>
  </si>
  <si>
    <t>U_85</t>
  </si>
  <si>
    <t>Sevenoaks</t>
  </si>
  <si>
    <t>U_86</t>
  </si>
  <si>
    <t>R_18</t>
  </si>
  <si>
    <t>Breckland</t>
  </si>
  <si>
    <t>U_87</t>
  </si>
  <si>
    <t>Cheshire Police and Crime Commissioner and Chief Constable</t>
  </si>
  <si>
    <t>U_88</t>
  </si>
  <si>
    <t>U_89</t>
  </si>
  <si>
    <t>North Northamptonshire</t>
  </si>
  <si>
    <t>U_90</t>
  </si>
  <si>
    <t>Shropshire Combined Fire Authority</t>
  </si>
  <si>
    <t>U_91</t>
  </si>
  <si>
    <t>R_19</t>
  </si>
  <si>
    <t>Central Bedfordshire</t>
  </si>
  <si>
    <t>U_92</t>
  </si>
  <si>
    <t>Northumberland National Park Authority</t>
  </si>
  <si>
    <t>U_93</t>
  </si>
  <si>
    <t>Stroud</t>
  </si>
  <si>
    <t>U_94</t>
  </si>
  <si>
    <t>Tewkesbury</t>
  </si>
  <si>
    <t>U_95</t>
  </si>
  <si>
    <t>Waverley</t>
  </si>
  <si>
    <t>U_96</t>
  </si>
  <si>
    <t>R_20</t>
  </si>
  <si>
    <t>Mendip</t>
  </si>
  <si>
    <t>U_97</t>
  </si>
  <si>
    <t>U_98</t>
  </si>
  <si>
    <t>Havering</t>
  </si>
  <si>
    <t>U_99</t>
  </si>
  <si>
    <t>Stockport</t>
  </si>
  <si>
    <t>U_100</t>
  </si>
  <si>
    <t>Wealden</t>
  </si>
  <si>
    <t>V_1_/(|)\_0.407_/(|)\_V_2_/(|)\_0.0116_/(|)\_V_3_/(|)\_0.1163_/(|)\_V_4_/(|)\_0.1279_/(|)\_V_5_/(|)\_0.314_/(|)\_V_6_/(|)\_0.0233/_(|)_\86</t>
  </si>
  <si>
    <t>0.2143#0.0191#0.7095#0.1576#-0.3616#-0.0799#-0.0096#-0.1652_0.551</t>
  </si>
  <si>
    <t>V_1_/(|)\_0.7921_/(|)\_V_2_/(|)\_0.0396_/(|)\_V_3_/(|)\_0.0297_/(|)\_V_4_/(|)\_0.0099_/(|)\_V_5_/(|)\_0.0792_/(|)\_V_6_/(|)\_0.0495/_(|)_\101</t>
  </si>
  <si>
    <t>0.7577#0.4618#1.7218#-0.0862#-1.2105#-1.635#-0.3153#-0.3288_0.429</t>
  </si>
  <si>
    <t>V_1_/(|)\_0.55_/(|)\_V_2_/(|)\_0.3167_/(|)\_V_3_/(|)\_0.0333_/(|)\_V_4_/(|)\_0.05_/(|)\_V_5_/(|)\_0.05_/(|)\_V_6_/(|)\_0/_(|)_\60</t>
  </si>
  <si>
    <t>0#0#0#0#0#0#0#-0.3368_0.01</t>
  </si>
  <si>
    <t>V_1_/(|)\_0.0128_/(|)\_V_2_/(|)\_0.0256_/(|)\_V_3_/(|)\_0.2308_/(|)\_V_4_/(|)\_0.2692_/(|)\_V_5_/(|)\_0.2564_/(|)\_V_6_/(|)\_0.2051/_(|)_\78</t>
  </si>
  <si>
    <t>0.3759#0.0841#0.4122#-0.1104#-0.1732#-0.0797#0.2983#-0.217_0.2805</t>
  </si>
  <si>
    <t>V_1_/(|)\_0.2333_/(|)\_V_2_/(|)\_0.7444_/(|)\_V_3_/(|)\_0_/(|)\_V_4_/(|)\_0_/(|)\_V_5_/(|)\_0.0111_/(|)\_V_6_/(|)\_0.0111/_(|)_\90</t>
  </si>
  <si>
    <t>0#0#0#0#0#0#0#-0.2813_0.01</t>
  </si>
  <si>
    <t>V_1_/(|)\_0.0597_/(|)\_V_2_/(|)\_0.9254_/(|)\_V_3_/(|)\_0_/(|)\_V_4_/(|)\_0_/(|)\_V_5_/(|)\_0.0149_/(|)\_V_6_/(|)\_0/_(|)_\67</t>
  </si>
  <si>
    <t>0.3709#1.6008#0.591#-1.2264#-1.5664#-1.5544#0.6561#-0.627_0.0119</t>
  </si>
  <si>
    <t>V_1_/(|)\_0_/(|)\_V_2_/(|)\_0_/(|)\_V_3_/(|)\_0.2973_/(|)\_V_4_/(|)\_0.2703_/(|)\_V_5_/(|)\_0.1892_/(|)\_V_6_/(|)\_0.2432/_(|)_\37</t>
  </si>
  <si>
    <t>0#0#0#0#0#0#0#1.2665_0.01</t>
  </si>
  <si>
    <t>V_1_/(|)\_0.7669_/(|)\_V_2_/(|)\_0.0526_/(|)\_V_3_/(|)\_0.0526_/(|)\_V_4_/(|)\_0.015_/(|)\_V_5_/(|)\_0.0752_/(|)\_V_6_/(|)\_0.0376/_(|)_\133</t>
  </si>
  <si>
    <t>0.3416#0.2405#1.349#0.0387#-0.8377#-0.7796#-0.0697#-0.2101_0.4219</t>
  </si>
  <si>
    <t>V_1_/(|)\_0.2301_/(|)\_V_2_/(|)\_0.0265_/(|)\_V_3_/(|)\_0.1327_/(|)\_V_4_/(|)\_0.1947_/(|)\_V_5_/(|)\_0.3451_/(|)\_V_6_/(|)\_0.0708/_(|)_\113</t>
  </si>
  <si>
    <t>0.5301#0.415#0.8849#-0.0155#-0.4685#-0.3543#0.0246#-0.2617_0.3457</t>
  </si>
  <si>
    <t>V_1_/(|)\_0.5846_/(|)\_V_2_/(|)\_0.3231_/(|)\_V_3_/(|)\_0_/(|)\_V_4_/(|)\_0.0308_/(|)\_V_5_/(|)\_0.0308_/(|)\_V_6_/(|)\_0.0308/_(|)_\65</t>
  </si>
  <si>
    <t>-0.409#0.6079#1.3677#1.4959#-1.2091#-0.6063#-0.0181#0.2033_0.3222</t>
  </si>
  <si>
    <t>V_1_/(|)\_0.6583_/(|)\_V_2_/(|)\_0.0833_/(|)\_V_3_/(|)\_0.05_/(|)\_V_4_/(|)\_0.025_/(|)\_V_5_/(|)\_0.1583_/(|)\_V_6_/(|)\_0.025/_(|)_\120</t>
  </si>
  <si>
    <t>0.2077#0.0925#0.2293#0.1336#-0.1198#-0.1404#0.4708#-0.1021_0.3044</t>
  </si>
  <si>
    <t>V_1_/(|)\_0.0417_/(|)\_V_2_/(|)\_0.9444_/(|)\_V_3_/(|)\_0_/(|)\_V_4_/(|)\_0_/(|)\_V_5_/(|)\_0.0139_/(|)\_V_6_/(|)\_0/_(|)_\72</t>
  </si>
  <si>
    <t>0.774#-0.4537#0.67#-1.5829#-0.7691#-0.9744#1.2093#-0.7508_0.004</t>
  </si>
  <si>
    <t>V_1_/(|)\_0_/(|)\_V_2_/(|)\_0.0323_/(|)\_V_3_/(|)\_0.2419_/(|)\_V_4_/(|)\_0.2258_/(|)\_V_5_/(|)\_0.2581_/(|)\_V_6_/(|)\_0.2419/_(|)_\62</t>
  </si>
  <si>
    <t>0.2665#0.0974#0.3522#-0.1635#-0.1902#-0.16#0.2475#-0.2308_0.1095</t>
  </si>
  <si>
    <t>V_1_/(|)\_0.0364_/(|)\_V_2_/(|)\_0_/(|)\_V_3_/(|)\_0.2182_/(|)\_V_4_/(|)\_0.3273_/(|)\_V_5_/(|)\_0.3636_/(|)\_V_6_/(|)\_0.0545/_(|)_\55</t>
  </si>
  <si>
    <t>0.1726#-0.0111#0.1152#0.1307#-0.0884#-0.0908#0.093#0.1284_0.1893</t>
  </si>
  <si>
    <t>V_1_/(|)\_0.8113_/(|)\_V_2_/(|)\_0.1226_/(|)\_V_3_/(|)\_0_/(|)\_V_4_/(|)\_0.0094_/(|)\_V_5_/(|)\_0.0283_/(|)\_V_6_/(|)\_0.0283/_(|)_\106</t>
  </si>
  <si>
    <t>-0.4269#0.0905#-0.0575#1.2692#-0.1807#-0.1311#0.535#0.0005_0.3156</t>
  </si>
  <si>
    <t>V_1_/(|)\_0.5833_/(|)\_V_2_/(|)\_0.3833_/(|)\_V_3_/(|)\_0_/(|)\_V_4_/(|)\_0_/(|)\_V_5_/(|)\_0.0333_/(|)\_V_6_/(|)\_0/_(|)_\60</t>
  </si>
  <si>
    <t>0.3232#0.1894#-0.5251#-0.5121#-0.2606#-0.4462#0.4035#-0.9477_0.067</t>
  </si>
  <si>
    <t>V_1_/(|)\_0.3636_/(|)\_V_2_/(|)\_0.0303_/(|)\_V_3_/(|)\_0.1515_/(|)\_V_4_/(|)\_0.1212_/(|)\_V_5_/(|)\_0.1515_/(|)\_V_6_/(|)\_0.1818/_(|)_\33</t>
  </si>
  <si>
    <t>0.3795#0.7094#1.1547#-0.2308#-1.7442#-0.7556#-0.2769#-0.3898_0.2313</t>
  </si>
  <si>
    <t>V_1_/(|)\_0.0476_/(|)\_V_2_/(|)\_0.9365_/(|)\_V_3_/(|)\_0_/(|)\_V_4_/(|)\_0_/(|)\_V_5_/(|)\_0.0159_/(|)\_V_6_/(|)\_0/_(|)_\63</t>
  </si>
  <si>
    <t>1.0591#-1.029#-0.3415#-1.215#-0.5094#-0.6188#1.7185#-0.7704_0.0209</t>
  </si>
  <si>
    <t>V_1_/(|)\_0.223_/(|)\_V_2_/(|)\_0.0473_/(|)\_V_3_/(|)\_0.1757_/(|)\_V_4_/(|)\_0.2027_/(|)\_V_5_/(|)\_0.2432_/(|)\_V_6_/(|)\_0.1081/_(|)_\148</t>
  </si>
  <si>
    <t>0.2673#0.0521#0.2285#-0.053#-0.0381#-0.0091#0.3744#-0.1847_0.4</t>
  </si>
  <si>
    <t>V_1_/(|)\_0.7838_/(|)\_V_2_/(|)\_0.027_/(|)\_V_3_/(|)\_0.018_/(|)\_V_4_/(|)\_0.018_/(|)\_V_5_/(|)\_0.1351_/(|)\_V_6_/(|)\_0.018/_(|)_\111</t>
  </si>
  <si>
    <t>0.2903#0.0482#0.204#0.1299#-0.0319#-0.0072#0.1592#-0.1624_0.6409</t>
  </si>
  <si>
    <t>V_1_/(|)\_0_/(|)\_V_2_/(|)\_0.9762_/(|)\_V_3_/(|)\_0_/(|)\_V_4_/(|)\_0_/(|)\_V_5_/(|)\_0.0238_/(|)\_V_6_/(|)\_0/_(|)_\42</t>
  </si>
  <si>
    <t>-0.3297#-0.312#-0.2867#-0.6354#-0.433#-0.4011#0.1538#-1.8643_0.0246</t>
  </si>
  <si>
    <t>V_1_/(|)\_0.3_/(|)\_V_2_/(|)\_0.0167_/(|)\_V_3_/(|)\_0.15_/(|)\_V_4_/(|)\_0.15_/(|)\_V_5_/(|)\_0.3667_/(|)\_V_6_/(|)\_0.0167/_(|)_\60</t>
  </si>
  <si>
    <t>0.1752#0.0332#1.1208#0.0802#-0.4849#-0.215#-0.0158#-0.1433_0.5947</t>
  </si>
  <si>
    <t>V_1_/(|)\_0.7574_/(|)\_V_2_/(|)\_0.071_/(|)\_V_3_/(|)\_0.0355_/(|)\_V_4_/(|)\_0.0237_/(|)\_V_5_/(|)\_0.071_/(|)\_V_6_/(|)\_0.0414/_(|)_\169</t>
  </si>
  <si>
    <t>0.3709#0.3084#0.7267#0.1328#-0.6003#-0.5862#0.1242#-0.1587_0.328</t>
  </si>
  <si>
    <t>V_1_/(|)\_0.012_/(|)\_V_2_/(|)\_0.0241_/(|)\_V_3_/(|)\_0.2169_/(|)\_V_4_/(|)\_0.2771_/(|)\_V_5_/(|)\_0.2771_/(|)\_V_6_/(|)\_0.1928/_(|)_\83</t>
  </si>
  <si>
    <t>0.3898#0.0908#0.385#-0.1014#-0.1498#-0.0887#0.2723#-0.2205_0.2804</t>
  </si>
  <si>
    <t>V_1_/(|)\_0.377_/(|)\_V_2_/(|)\_0.6066_/(|)\_V_3_/(|)\_0_/(|)\_V_4_/(|)\_0_/(|)\_V_5_/(|)\_0.0164_/(|)\_V_6_/(|)\_0/_(|)_\61</t>
  </si>
  <si>
    <t>0#0#0#0#0#0#0#-0.2738_0.01</t>
  </si>
  <si>
    <t>V_1_/(|)\_0.04_/(|)\_V_2_/(|)\_0_/(|)\_V_3_/(|)\_0.2267_/(|)\_V_4_/(|)\_0.2667_/(|)\_V_5_/(|)\_0.2533_/(|)\_V_6_/(|)\_0.2133/_(|)_\75</t>
  </si>
  <si>
    <t>0.261#-0.0337#0.2518#-0.0295#0.0514#0.1374#0.0252#-0.2518_0.525</t>
  </si>
  <si>
    <t>V_1_/(|)\_0.7421_/(|)\_V_2_/(|)\_0.1447_/(|)\_V_3_/(|)\_0.0189_/(|)\_V_4_/(|)\_0.0189_/(|)\_V_5_/(|)\_0.0503_/(|)\_V_6_/(|)\_0.0252/_(|)_\159</t>
  </si>
  <si>
    <t>0.1179#0.3148#0.4567#0.2853#-0.4689#-0.4224#0.2041#-0.188_0.224</t>
  </si>
  <si>
    <t>V_1_/(|)\_0.0423_/(|)\_V_2_/(|)\_0.9437_/(|)\_V_3_/(|)\_0_/(|)\_V_4_/(|)\_0_/(|)\_V_5_/(|)\_0.0141_/(|)\_V_6_/(|)\_0/_(|)_\71</t>
  </si>
  <si>
    <t>0.7938#-0.493#0.68#-1.6037#-0.7991#-1.0061#1.3415#-0.7145_0.0299</t>
  </si>
  <si>
    <t>V_1_/(|)\_0.098_/(|)\_V_2_/(|)\_0.0392_/(|)\_V_3_/(|)\_0.1765_/(|)\_V_4_/(|)\_0.2549_/(|)\_V_5_/(|)\_0.4118_/(|)\_V_6_/(|)\_0.0196/_(|)_\51</t>
  </si>
  <si>
    <t>0.8078#0.6659#1.4418#0.1494#-0.7573#-0.8472#-0.1901#-0.4945_0.3546</t>
  </si>
  <si>
    <t>V_1_/(|)\_0.6949_/(|)\_V_2_/(|)\_0.0169_/(|)\_V_3_/(|)\_0.0678_/(|)\_V_4_/(|)\_0_/(|)\_V_5_/(|)\_0.1695_/(|)\_V_6_/(|)\_0.0508/_(|)_\59</t>
  </si>
  <si>
    <t>0.4978#0.1703#0.6783#0.0614#-0.343#-0.4886#0.49#0.0608_0.5028</t>
  </si>
  <si>
    <t>V_1_/(|)\_0.1136_/(|)\_V_2_/(|)\_0.8523_/(|)\_V_3_/(|)\_0.0114_/(|)\_V_4_/(|)\_0_/(|)\_V_5_/(|)\_0.0227_/(|)\_V_6_/(|)\_0/_(|)_\88</t>
  </si>
  <si>
    <t>0#0#0#0#0#0#0#-0.2376_0.01</t>
  </si>
  <si>
    <t>V_1_/(|)\_0.0294_/(|)\_V_2_/(|)\_0.0098_/(|)\_V_3_/(|)\_0.2059_/(|)\_V_4_/(|)\_0.2745_/(|)\_V_5_/(|)\_0.3137_/(|)\_V_6_/(|)\_0.1667/_(|)_\102</t>
  </si>
  <si>
    <t>0.3662#0.0281#0.3155#-0.1295#-0.1369#-0.0742#0.5384#-0.168_0.4018</t>
  </si>
  <si>
    <t>V_1_/(|)\_0.726_/(|)\_V_2_/(|)\_0.137_/(|)\_V_3_/(|)\_0.0137_/(|)\_V_4_/(|)\_0.0411_/(|)\_V_5_/(|)\_0.0411_/(|)\_V_6_/(|)\_0.0411/_(|)_\73</t>
  </si>
  <si>
    <t>-0.0637#0.3761#0.9587#0.8661#-0.8803#-0.2684#-0.001#0.0785_0.2039</t>
  </si>
  <si>
    <t>V_1_/(|)\_0.4727_/(|)\_V_2_/(|)\_0.0364_/(|)\_V_3_/(|)\_0.1091_/(|)\_V_4_/(|)\_0.0727_/(|)\_V_5_/(|)\_0.2727_/(|)\_V_6_/(|)\_0.0364/_(|)_\55</t>
  </si>
  <si>
    <t>0.3582#0.1756#0.4003#0.5447#-0.3967#-0.4282#-0.1666#-0.0415_0.4871</t>
  </si>
  <si>
    <t>V_1_/(|)\_0.8041_/(|)\_V_2_/(|)\_0.0515_/(|)\_V_3_/(|)\_0.0412_/(|)\_V_4_/(|)\_0.0103_/(|)\_V_5_/(|)\_0.0722_/(|)\_V_6_/(|)\_0.0206/_(|)_\97</t>
  </si>
  <si>
    <t>0.1314#0.1687#1.7295#-0.052#-1.0276#-1.0493#0.0613#-0.2968_0.5055</t>
  </si>
  <si>
    <t>V_1_/(|)\_0.8108_/(|)\_V_2_/(|)\_0.0541_/(|)\_V_3_/(|)\_0_/(|)\_V_4_/(|)\_0_/(|)\_V_5_/(|)\_0.0811_/(|)\_V_6_/(|)\_0.0541/_(|)_\37</t>
  </si>
  <si>
    <t>0.1172#0.4357#-0.0499#0.0426#-0.6448#-0.8702#0.3582#-0.5965_0.1833</t>
  </si>
  <si>
    <t>V_1_/(|)\_0_/(|)\_V_2_/(|)\_0_/(|)\_V_3_/(|)\_0.2647_/(|)\_V_4_/(|)\_0.2353_/(|)\_V_5_/(|)\_0.2059_/(|)\_V_6_/(|)\_0.2941/_(|)_\34</t>
  </si>
  <si>
    <t>0#0#0#0#0#0#0#1.3623_0.01</t>
  </si>
  <si>
    <t>V_1_/(|)\_0.0182_/(|)\_V_2_/(|)\_0.0545_/(|)\_V_3_/(|)\_0.2364_/(|)\_V_4_/(|)\_0.2909_/(|)\_V_5_/(|)\_0.2727_/(|)\_V_6_/(|)\_0.1273/_(|)_\55</t>
  </si>
  <si>
    <t>0.4635#0.2317#0.598#-0.0145#-0.502#-0.4943#0.1691#-0.124_0.2277</t>
  </si>
  <si>
    <t>V_1_/(|)\_0.5238_/(|)\_V_2_/(|)\_0.019_/(|)\_V_3_/(|)\_0.0762_/(|)\_V_4_/(|)\_0.0857_/(|)\_V_5_/(|)\_0.2571_/(|)\_V_6_/(|)\_0.0381/_(|)_\105</t>
  </si>
  <si>
    <t>0.1846#0.0375#0.325#0.1083#-0.0275#0.0358#0.3759#-0.1157_0.5723</t>
  </si>
  <si>
    <t>V_1_/(|)\_0.4565_/(|)\_V_2_/(|)\_0.4674_/(|)\_V_3_/(|)\_0.0163_/(|)\_V_4_/(|)\_0.0163_/(|)\_V_5_/(|)\_0.038_/(|)\_V_6_/(|)\_0.0054/_(|)_\184</t>
  </si>
  <si>
    <t>0.156#-0.0594#0.0363#0.4358#-0.4345#-0.3946#0.1928#-0.455_0.0789</t>
  </si>
  <si>
    <t>V_1_/(|)\_0.2273_/(|)\_V_2_/(|)\_0.0091_/(|)\_V_3_/(|)\_0.1455_/(|)\_V_4_/(|)\_0.1909_/(|)\_V_5_/(|)\_0.3091_/(|)\_V_6_/(|)\_0.1182/_(|)_\110</t>
  </si>
  <si>
    <t>0.2068#0.0017#0.2578#-0.0383#0.0193#0.0649#0.5489#-0.1546_0.595</t>
  </si>
  <si>
    <t>V_1_/(|)\_0.0208_/(|)\_V_2_/(|)\_0.0625_/(|)\_V_3_/(|)\_0.2708_/(|)\_V_4_/(|)\_0.25_/(|)\_V_5_/(|)\_0.2708_/(|)\_V_6_/(|)\_0.125/_(|)_\48</t>
  </si>
  <si>
    <t>0.249#0.2071#0.2828#-0.099#-0.1419#-0.1202#0.3892#-0.3692_0.243</t>
  </si>
  <si>
    <t>V_1_/(|)\_0.9474_/(|)\_V_2_/(|)\_0.0526_/(|)\_V_3_/(|)\_0_/(|)\_V_4_/(|)\_0_/(|)\_V_5_/(|)\_0_/(|)\_V_6_/(|)\_0/_(|)_\57</t>
  </si>
  <si>
    <t>0#0#0#0#0#0#0#-0.5081_0.01</t>
  </si>
  <si>
    <t>V_1_/(|)\_0.6707_/(|)\_V_2_/(|)\_0.0732_/(|)\_V_3_/(|)\_0.0488_/(|)\_V_4_/(|)\_0.0366_/(|)\_V_5_/(|)\_0.1098_/(|)\_V_6_/(|)\_0.061/_(|)_\82</t>
  </si>
  <si>
    <t>-0.0009#0.343#0.2309#0.1672#-0.498#-0.4831#0.4037#-0.3922_0.2128</t>
  </si>
  <si>
    <t>V_1_/(|)\_0.2966_/(|)\_V_2_/(|)\_0.678_/(|)\_V_3_/(|)\_0_/(|)\_V_4_/(|)\_0_/(|)\_V_5_/(|)\_0.0254_/(|)\_V_6_/(|)\_0/_(|)_\118</t>
  </si>
  <si>
    <t>0.2682#0.0373#-0.1815#-0.8977#-0.437#-0.6086#0.4566#-1.143_0.0295</t>
  </si>
  <si>
    <t>V_1_/(|)\_0.7838_/(|)\_V_2_/(|)\_0.0405_/(|)\_V_3_/(|)\_0.027_/(|)\_V_4_/(|)\_0.027_/(|)\_V_5_/(|)\_0.1081_/(|)\_V_6_/(|)\_0.0135/_(|)_\74</t>
  </si>
  <si>
    <t>0.3472#0.1304#0.297#0.0411#-0.2992#-0.4755#0.4947#-0.2282_0.3936</t>
  </si>
  <si>
    <t>V_1_/(|)\_0.4696_/(|)\_V_2_/(|)\_0.4807_/(|)\_V_3_/(|)\_0.011_/(|)\_V_4_/(|)\_0.0055_/(|)\_V_5_/(|)\_0.0166_/(|)\_V_6_/(|)\_0.0166/_(|)_\181</t>
  </si>
  <si>
    <t>-0.2846#0.1203#-0.0757#1.035#-0.3752#-0.3508#0.2415#-0.2772_0.1899</t>
  </si>
  <si>
    <t>V_1_/(|)\_0.3099_/(|)\_V_2_/(|)\_0.0141_/(|)\_V_3_/(|)\_0.1127_/(|)\_V_4_/(|)\_0.1268_/(|)\_V_5_/(|)\_0.338_/(|)\_V_6_/(|)\_0.0986/_(|)_\71</t>
  </si>
  <si>
    <t>0.2152#-0.0367#0.2664#0.0345#0.096#0.2123#0.5169#-0.1797_0.5753</t>
  </si>
  <si>
    <t>V_1_/(|)\_0.0926_/(|)\_V_2_/(|)\_0_/(|)\_V_3_/(|)\_0.2037_/(|)\_V_4_/(|)\_0.2963_/(|)\_V_5_/(|)\_0.2963_/(|)\_V_6_/(|)\_0.1111/_(|)_\54</t>
  </si>
  <si>
    <t>0.1284#-0.0809#0.0515#0.175#-0.0787#-0.0262#0.1099#0.1743_0.0979</t>
  </si>
  <si>
    <t>V_1_/(|)\_0_/(|)\_V_2_/(|)\_0.0571_/(|)\_V_3_/(|)\_0.2857_/(|)\_V_4_/(|)\_0.2286_/(|)\_V_5_/(|)\_0.2286_/(|)\_V_6_/(|)\_0.2/_(|)_\35</t>
  </si>
  <si>
    <t>0#0#0#0#0#0#0#1.6441_0.01</t>
  </si>
  <si>
    <t>V_1_/(|)\_0.7213_/(|)\_V_2_/(|)\_0.0492_/(|)\_V_3_/(|)\_0.0492_/(|)\_V_4_/(|)\_0.0328_/(|)\_V_5_/(|)\_0.0984_/(|)\_V_6_/(|)\_0.0492/_(|)_\61</t>
  </si>
  <si>
    <t>0.4701#0.4914#1.6065#0.0578#-1.343#-1.259#-0.44#-0.4846_0.294</t>
  </si>
  <si>
    <t>V_1_/(|)\_0.0263_/(|)\_V_2_/(|)\_0.9605_/(|)\_V_3_/(|)\_0_/(|)\_V_4_/(|)\_0_/(|)\_V_5_/(|)\_0.0132_/(|)\_V_6_/(|)\_0/_(|)_\76</t>
  </si>
  <si>
    <t>0#0#0#0#0#0#0#-0.2175_0.01</t>
  </si>
  <si>
    <t>V_1_/(|)\_0.7339_/(|)\_V_2_/(|)\_0.0642_/(|)\_V_3_/(|)\_0.0275_/(|)\_V_4_/(|)\_0.0092_/(|)\_V_5_/(|)\_0.1376_/(|)\_V_6_/(|)\_0.0275/_(|)_\109</t>
  </si>
  <si>
    <t>0.0836#0.0448#0.3386#0.7698#-0.158#-0.1401#0.2528#0.0597_0.3963</t>
  </si>
  <si>
    <t>V_1_/(|)\_0.0345_/(|)\_V_2_/(|)\_0.0172_/(|)\_V_3_/(|)\_0.2241_/(|)\_V_4_/(|)\_0.2672_/(|)\_V_5_/(|)\_0.3103_/(|)\_V_6_/(|)\_0.1466/_(|)_\116</t>
  </si>
  <si>
    <t>0.3351#0.0504#0.3004#-0.0707#-0.0947#-0.0445#0.3137#-0.1422_0.3175</t>
  </si>
  <si>
    <t>V_1_/(|)\_0.7547_/(|)\_V_2_/(|)\_0.1509_/(|)\_V_3_/(|)\_0.0189_/(|)\_V_4_/(|)\_0.0377_/(|)\_V_5_/(|)\_0.0189_/(|)\_V_6_/(|)\_0.0189/_(|)_\53</t>
  </si>
  <si>
    <t>0.0848#0.1138#1.1845#1.1534#-0.7889#-0.5124#0.1304#0.2377_0.1215</t>
  </si>
  <si>
    <t>V_1_/(|)\_0.2743_/(|)\_V_2_/(|)\_0.6991_/(|)\_V_3_/(|)\_0_/(|)\_V_4_/(|)\_0.0088_/(|)\_V_5_/(|)\_0.0177_/(|)\_V_6_/(|)\_0/_(|)_\113</t>
  </si>
  <si>
    <t>0#0#0#0#0#0#0#-0.3052_0.01</t>
  </si>
  <si>
    <t>V_1_/(|)\_0.7917_/(|)\_V_2_/(|)\_0.0417_/(|)\_V_3_/(|)\_0.0417_/(|)\_V_4_/(|)\_0.0208_/(|)\_V_5_/(|)\_0.1042_/(|)\_V_6_/(|)\_0/_(|)_\48</t>
  </si>
  <si>
    <t>0.165#0.3084#0.3001#-0.0212#-0.1232#-0.1905#-0.1086#-0.3927_0.6691</t>
  </si>
  <si>
    <t>V_1_/(|)\_0.9167_/(|)\_V_2_/(|)\_0.0595_/(|)\_V_3_/(|)\_0_/(|)\_V_4_/(|)\_0_/(|)\_V_5_/(|)\_0.0238_/(|)\_V_6_/(|)\_0/_(|)_\84</t>
  </si>
  <si>
    <t>0#0#0#0#0#0#0#-0.5015_0.01</t>
  </si>
  <si>
    <t>V_1_/(|)\_0.3774_/(|)\_V_2_/(|)\_0.1321_/(|)\_V_3_/(|)\_0.1321_/(|)\_V_4_/(|)\_0.0566_/(|)\_V_5_/(|)\_0.1698_/(|)\_V_6_/(|)\_0.1321/_(|)_\53</t>
  </si>
  <si>
    <t>0.2688#0.9276#0.5907#0.494#0.4094#0.4408#0.6838#1.1083_0.6443</t>
  </si>
  <si>
    <t>V_1_/(|)\_0.0342_/(|)\_V_2_/(|)\_0_/(|)\_V_3_/(|)\_0.2051_/(|)\_V_4_/(|)\_0.265_/(|)\_V_5_/(|)\_0.3504_/(|)\_V_6_/(|)\_0.1453/_(|)_\117</t>
  </si>
  <si>
    <t>0.2576#-0.0622#0.1912#-0.0098#0.0561#0.1192#0.0903#-0.1087_0.5625</t>
  </si>
  <si>
    <t>V_1_/(|)\_0.0294_/(|)\_V_2_/(|)\_0.9559_/(|)\_V_3_/(|)\_0_/(|)\_V_4_/(|)\_0_/(|)\_V_5_/(|)\_0.0147_/(|)\_V_6_/(|)\_0/_(|)_\68</t>
  </si>
  <si>
    <t>0#0#0#0#0#0#0#-0.2544_0.01</t>
  </si>
  <si>
    <t>V_1_/(|)\_0_/(|)\_V_2_/(|)\_0.0267_/(|)\_V_3_/(|)\_0.2267_/(|)\_V_4_/(|)\_0.2667_/(|)\_V_5_/(|)\_0.2667_/(|)\_V_6_/(|)\_0.2133/_(|)_\75</t>
  </si>
  <si>
    <t>0.3618#0.1033#0.4038#-0.1151#-0.1576#-0.0819#0.2952#-0.2331_0.2689</t>
  </si>
  <si>
    <t>V_1_/(|)\_0.9_/(|)\_V_2_/(|)\_0.07_/(|)\_V_3_/(|)\_0_/(|)\_V_4_/(|)\_0_/(|)\_V_5_/(|)\_0.03_/(|)\_V_6_/(|)\_0/_(|)_\100</t>
  </si>
  <si>
    <t>0#0#0#0#0#0#0#-0.493_0.01</t>
  </si>
  <si>
    <t>V_1_/(|)\_0.3241_/(|)\_V_2_/(|)\_0.037_/(|)\_V_3_/(|)\_0.1389_/(|)\_V_4_/(|)\_0.1296_/(|)\_V_5_/(|)\_0.3056_/(|)\_V_6_/(|)\_0.0648/_(|)_\108</t>
  </si>
  <si>
    <t>0.174#-0.0378#0.2328#0.1842#-0.2247#-0.1203#0.163#-0.0435_0.2401</t>
  </si>
  <si>
    <t>V_1_/(|)\_0.6719_/(|)\_V_2_/(|)\_0.2344_/(|)\_V_3_/(|)\_0.0156_/(|)\_V_4_/(|)\_0.0313_/(|)\_V_5_/(|)\_0.0313_/(|)\_V_6_/(|)\_0.0156/_(|)_\64</t>
  </si>
  <si>
    <t>0#0#0#0#0#0#0#-0.3691_0.01</t>
  </si>
  <si>
    <t>V_1_/(|)\_0.8395_/(|)\_V_2_/(|)\_0.0494_/(|)\_V_3_/(|)\_0.0247_/(|)\_V_4_/(|)\_0.0123_/(|)\_V_5_/(|)\_0.0617_/(|)\_V_6_/(|)\_0.0123/_(|)_\81</t>
  </si>
  <si>
    <t>0.1669#-0.0014#0.6268#0.0041#-0.1268#-0.0516#0.1504#-0.1875_0.4221</t>
  </si>
  <si>
    <t>V_1_/(|)\_0.1935_/(|)\_V_2_/(|)\_0_/(|)\_V_3_/(|)\_0.0968_/(|)\_V_4_/(|)\_0.3226_/(|)\_V_5_/(|)\_0.3226_/(|)\_V_6_/(|)\_0.0645/_(|)_\31</t>
  </si>
  <si>
    <t>0.1115#0.1048#0.1643#1.7048#-0.0216#0.0756#0.022#-0.0251_0.5129</t>
  </si>
  <si>
    <t>V_1_/(|)\_0.75_/(|)\_V_2_/(|)\_0.15_/(|)\_V_3_/(|)\_0.01_/(|)\_V_4_/(|)\_0_/(|)\_V_5_/(|)\_0.06_/(|)\_V_6_/(|)\_0.03/_(|)_\100</t>
  </si>
  <si>
    <t>0.0109#0.2765#0.4325#0.6642#-0.5933#-0.1563#0.0667#-0.0886_0.2201</t>
  </si>
  <si>
    <t>V_1_/(|)\_0.1682_/(|)\_V_2_/(|)\_0.6729_/(|)\_V_3_/(|)\_0.0374_/(|)\_V_4_/(|)\_0.0374_/(|)\_V_5_/(|)\_0.0561_/(|)\_V_6_/(|)\_0.028/_(|)_\107</t>
  </si>
  <si>
    <t>-0.0805#0.1851#0.3426#0.4241#-0.6599#1.2444#0.0338#0.7468_0.2225</t>
  </si>
  <si>
    <t>V_1_/(|)\_0.0313_/(|)\_V_2_/(|)\_0.0208_/(|)\_V_3_/(|)\_0.2396_/(|)\_V_4_/(|)\_0.2188_/(|)\_V_5_/(|)\_0.3333_/(|)\_V_6_/(|)\_0.1563/_(|)_\96</t>
  </si>
  <si>
    <t>0.356#0.0766#0.3214#-0.0852#-0.1154#-0.0691#0.3194#-0.1699_0.3257</t>
  </si>
  <si>
    <t>V_1_/(|)\_0_/(|)\_V_2_/(|)\_0.0313_/(|)\_V_3_/(|)\_0.2813_/(|)\_V_4_/(|)\_0.2813_/(|)\_V_5_/(|)\_0.25_/(|)\_V_6_/(|)\_0.1563/_(|)_\64</t>
  </si>
  <si>
    <t>0.4173#0.0335#0.3792#-0.1133#-0.1465#-0.0857#0.3445#-0.3615_0.2878</t>
  </si>
  <si>
    <t>V_1_/(|)\_0.8876_/(|)\_V_2_/(|)\_0.0674_/(|)\_V_3_/(|)\_0_/(|)\_V_4_/(|)\_0_/(|)\_V_5_/(|)\_0.0337_/(|)\_V_6_/(|)\_0.0112/_(|)_\89</t>
  </si>
  <si>
    <t>0.1386#0.095#0.107#0.1604#-0.3548#-0.3279#0.2484#-0.3749_0.0959</t>
  </si>
  <si>
    <t>V_1_/(|)\_0.3526_/(|)\_V_2_/(|)\_0.5385_/(|)\_V_3_/(|)\_0.0192_/(|)\_V_4_/(|)\_0.0192_/(|)\_V_5_/(|)\_0.0513_/(|)\_V_6_/(|)\_0.0192/_(|)_\156</t>
  </si>
  <si>
    <t>0.3164#0.3457#0.5252#0.669#-1.6795#0.1152#-0.1929#-0.2874_0.1345</t>
  </si>
  <si>
    <t>V_1_/(|)\_0.2639_/(|)\_V_2_/(|)\_0.0139_/(|)\_V_3_/(|)\_0.1111_/(|)\_V_4_/(|)\_0.1667_/(|)\_V_5_/(|)\_0.3472_/(|)\_V_6_/(|)\_0.0972/_(|)_\72</t>
  </si>
  <si>
    <t>0.1331#0.0323#0.15#0.0417#0.0453#0.1134#0.5511#-0.0722_0.5398</t>
  </si>
  <si>
    <t>V_1_/(|)\_0.5_/(|)\_V_2_/(|)\_0_/(|)\_V_3_/(|)\_0.1176_/(|)\_V_4_/(|)\_0.0882_/(|)\_V_5_/(|)\_0.2059_/(|)\_V_6_/(|)\_0.0882/_(|)_\34</t>
  </si>
  <si>
    <t>0.3452#0.2275#0.5648#-0.0032#-0.7942#-0.5581#0.2828#-0.2062_0.4056</t>
  </si>
  <si>
    <t>V_1_/(|)\_0.8333_/(|)\_V_2_/(|)\_0.0317_/(|)\_V_3_/(|)\_0.0079_/(|)\_V_4_/(|)\_0.0079_/(|)\_V_5_/(|)\_0.1111_/(|)\_V_6_/(|)\_0.0079/_(|)_\126</t>
  </si>
  <si>
    <t>0.1365#0.0371#0.1579#0.2041#-0.0597#0.0235#0.2093#-0.1737_0.2073</t>
  </si>
  <si>
    <t>V_1_/(|)\_0_/(|)\_V_2_/(|)\_0.0351_/(|)\_V_3_/(|)\_0.2281_/(|)\_V_4_/(|)\_0.2807_/(|)\_V_5_/(|)\_0.2281_/(|)\_V_6_/(|)\_0.2281/_(|)_\57</t>
  </si>
  <si>
    <t>0#0#0#0#0#0#0#1.2872_0.01</t>
  </si>
  <si>
    <t>V_1_/(|)\_0.069_/(|)\_V_2_/(|)\_0_/(|)\_V_3_/(|)\_0.2414_/(|)\_V_4_/(|)\_0.2586_/(|)\_V_5_/(|)\_0.3621_/(|)\_V_6_/(|)\_0.069/_(|)_\58</t>
  </si>
  <si>
    <t>0.223#-0.0292#0.5598#0.0591#-0.1054#-0.0393#0.1211#-0.1151_0.3743</t>
  </si>
  <si>
    <t>V_1_/(|)\_0.3256_/(|)\_V_2_/(|)\_0.6279_/(|)\_V_3_/(|)\_0_/(|)\_V_4_/(|)\_0.0155_/(|)\_V_5_/(|)\_0.0233_/(|)\_V_6_/(|)\_0.0078/_(|)_\129</t>
  </si>
  <si>
    <t>0#0#0#0#0#0#0#-0.3095_0.01</t>
  </si>
  <si>
    <t>V_1_/(|)\_0.4222_/(|)\_V_2_/(|)\_0.1333_/(|)\_V_3_/(|)\_0.1111_/(|)\_V_4_/(|)\_0.0444_/(|)\_V_5_/(|)\_0.1778_/(|)\_V_6_/(|)\_0.1111/_(|)_\45</t>
  </si>
  <si>
    <t>0.108#0.275#0.4563#1.2717#-1.6883#0.0827#-0.1852#-0.3289_0.3479</t>
  </si>
  <si>
    <t>V_1_/(|)\_0.4286_/(|)\_V_2_/(|)\_0.1429_/(|)\_V_3_/(|)\_0.1429_/(|)\_V_4_/(|)\_0.0612_/(|)\_V_5_/(|)\_0.1429_/(|)\_V_6_/(|)\_0.0816/_(|)_\49</t>
  </si>
  <si>
    <t>0.0506#0.1533#0.9128#0.4889#-1.4222#0.8508#0.0106#0.1422_0.3504</t>
  </si>
  <si>
    <t>V_1_/(|)\_0.9275_/(|)\_V_2_/(|)\_0.0435_/(|)\_V_3_/(|)\_0.0145_/(|)\_V_4_/(|)\_0_/(|)\_V_5_/(|)\_0.0145_/(|)\_V_6_/(|)\_0/_(|)_\69</t>
  </si>
  <si>
    <t>0#0#0#0#0#0#0#-0.4971_0.01</t>
  </si>
  <si>
    <t>0.3705#0.1087#0.4068#-0.1165#-0.1649#-0.0842#0.2923#-0.2409_0.2713</t>
  </si>
  <si>
    <t>V_1_/(|)\_0.3425_/(|)\_V_2_/(|)\_0.0137_/(|)\_V_3_/(|)\_0.1096_/(|)\_V_4_/(|)\_0.1644_/(|)\_V_5_/(|)\_0.3562_/(|)\_V_6_/(|)\_0.0137/_(|)_\73</t>
  </si>
  <si>
    <t>0.1879#-0.0252#0.7712#0.1343#-0.3354#-0.017#-0.0221#-0.1917_0.5324</t>
  </si>
  <si>
    <t>V_1_/(|)\_0.4027_/(|)\_V_2_/(|)\_0.5369_/(|)\_V_3_/(|)\_0_/(|)\_V_4_/(|)\_0.0067_/(|)\_V_5_/(|)\_0.0336_/(|)\_V_6_/(|)\_0.0201/_(|)_\149</t>
  </si>
  <si>
    <t>-0.1431#0.191#-0.0376#0.6285#-0.6656#-0.3217#0.2536#-0.4757_0.1266</t>
  </si>
  <si>
    <t>V_1_/(|)\_0.6948_/(|)\_V_2_/(|)\_0.0704_/(|)\_V_3_/(|)\_0.0469_/(|)\_V_4_/(|)\_0.0329_/(|)\_V_5_/(|)\_0.1221_/(|)\_V_6_/(|)\_0.0329/_(|)_\213</t>
  </si>
  <si>
    <t>0.1958#0.0975#0.3784#0.1643#-0.2649#-0.1636#0.3714#-0.0717_0.3777</t>
  </si>
  <si>
    <t>V_1_/(|)\_0.3051_/(|)\_V_2_/(|)\_0.678_/(|)\_V_3_/(|)\_0_/(|)\_V_4_/(|)\_0_/(|)\_V_5_/(|)\_0.0169_/(|)\_V_6_/(|)\_0/_(|)_\59</t>
  </si>
  <si>
    <t>0.9072#0.0605#-0.4682#-0.7405#-1.0284#-1.002#0.6565#-1.3729_0.058</t>
  </si>
  <si>
    <t>V_1_/(|)\_0.02_/(|)\_V_2_/(|)\_0_/(|)\_V_3_/(|)\_0.22_/(|)\_V_4_/(|)\_0.3_/(|)\_V_5_/(|)\_0.2_/(|)\_V_6_/(|)\_0.26/_(|)_\50</t>
  </si>
  <si>
    <t>0#0#0#0#0#0#0#1.0819_0.01</t>
  </si>
  <si>
    <t>V_1_/(|)\_0.0536_/(|)\_V_2_/(|)\_0.0357_/(|)\_V_3_/(|)\_0.2143_/(|)\_V_4_/(|)\_0.25_/(|)\_V_5_/(|)\_0.375_/(|)\_V_6_/(|)\_0.0714/_(|)_\56</t>
  </si>
  <si>
    <t>0.7992#0.5388#1.1466#-0.1213#-1.0419#-0.9922#-0.2534#-0.0971_0.2698</t>
  </si>
  <si>
    <t>V_1_/(|)\_0_/(|)\_V_2_/(|)\_0.973_/(|)\_V_3_/(|)\_0_/(|)\_V_4_/(|)\_0_/(|)\_V_5_/(|)\_0.027_/(|)\_V_6_/(|)\_0/_(|)_\37</t>
  </si>
  <si>
    <t>-0.2838#-0.2652#-0.2381#-0.5864#-0.3726#-0.3457#-0.2252#-1.9204_0.0276</t>
  </si>
  <si>
    <t>V_1_/(|)\_0.3023_/(|)\_V_2_/(|)\_0.1395_/(|)\_V_3_/(|)\_0.2093_/(|)\_V_4_/(|)\_0.0233_/(|)\_V_5_/(|)\_0.2093_/(|)\_V_6_/(|)\_0.1163/_(|)_\43</t>
  </si>
  <si>
    <t>0.3712#0.9075#0.6594#-0.1882#0.4135#0.4797#0.6745#0.8881_0.6403</t>
  </si>
  <si>
    <t>V_1_/(|)\_0.1685_/(|)\_V_2_/(|)\_0.8202_/(|)\_V_3_/(|)\_0_/(|)\_V_4_/(|)\_0_/(|)\_V_5_/(|)\_0.0112_/(|)\_V_6_/(|)\_0/_(|)_\89</t>
  </si>
  <si>
    <t>0#0#0#0#0#0#0#-0.2861_0.01</t>
  </si>
  <si>
    <t>V_1_/(|)\_0.39_/(|)\_V_2_/(|)\_0.02_/(|)\_V_3_/(|)\_0.115_/(|)\_V_4_/(|)\_0.16_/(|)\_V_5_/(|)\_0.23_/(|)\_V_6_/(|)\_0.085/_(|)_\200</t>
  </si>
  <si>
    <t>0.2179#0.0096#0.1376#0.0172#0.1108#0.1208#0.0776#-0.2136_0.7266</t>
  </si>
  <si>
    <t>V_1_/(|)\_0.6129_/(|)\_V_2_/(|)\_0.2258_/(|)\_V_3_/(|)\_0_/(|)\_V_4_/(|)\_0.0968_/(|)\_V_5_/(|)\_0.0323_/(|)\_V_6_/(|)\_0.0323/_(|)_\31</t>
  </si>
  <si>
    <t>0.1105#0.4204#1.9162#0.14#-1.8161#-0.8419#0.8542#-0.2325_0.0154</t>
  </si>
  <si>
    <t>V_1_/(|)\_0.8654_/(|)\_V_2_/(|)\_0.0577_/(|)\_V_3_/(|)\_0.0192_/(|)\_V_4_/(|)\_0_/(|)\_V_5_/(|)\_0.0385_/(|)\_V_6_/(|)\_0.0192/_(|)_\52</t>
  </si>
  <si>
    <t>0.1828#0.1099#0.2226#1.0787#-0.9675#-0.39#0.1096#-0.3123_0.257</t>
  </si>
  <si>
    <t>V_1_/(|)\_0.7541_/(|)\_V_2_/(|)\_0.0656_/(|)\_V_3_/(|)\_0.0328_/(|)\_V_4_/(|)\_0_/(|)\_V_5_/(|)\_0.082_/(|)\_V_6_/(|)\_0.0656/_(|)_\61</t>
  </si>
  <si>
    <t>0.1033#0.0525#0.1791#0.1113#-0.2233#-0.194#0.336#-0.2269_0.1658</t>
  </si>
  <si>
    <t>V_1_/(|)\_0.4122_/(|)\_V_2_/(|)\_0.5649_/(|)\_V_3_/(|)\_0_/(|)\_V_4_/(|)\_0_/(|)\_V_5_/(|)\_0.0229_/(|)\_V_6_/(|)\_0/_(|)_\131</t>
  </si>
  <si>
    <t>0.035#-0.0389#-0.0504#-0.2526#-0.0327#-0.0266#0.0606#-0.5146_0.0626</t>
  </si>
  <si>
    <t>V_1_/(|)\_0.0455_/(|)\_V_2_/(|)\_0.0455_/(|)\_V_3_/(|)\_0.2727_/(|)\_V_4_/(|)\_0.2273_/(|)\_V_5_/(|)\_0.3409_/(|)\_V_6_/(|)\_0.0682/_(|)_\44</t>
  </si>
  <si>
    <t>0.8068#0.6975#1.2024#-0.1345#-1.4832#-1.1769#-0.2814#-0.0878_0.3111</t>
  </si>
  <si>
    <t>V_1_/(|)\_0.0411_/(|)\_V_2_/(|)\_0_/(|)\_V_3_/(|)\_0.1918_/(|)\_V_4_/(|)\_0.2877_/(|)\_V_5_/(|)\_0.2877_/(|)\_V_6_/(|)\_0.1918/_(|)_\73</t>
  </si>
  <si>
    <t>0.2281#-0.0158#0.2117#-0.0214#0.0943#0.1573#0.0338#-0.3049_0.5634</t>
  </si>
  <si>
    <t>V_1_/(|)\_0.6132_/(|)\_V_2_/(|)\_0.1226_/(|)\_V_3_/(|)\_0.0472_/(|)\_V_4_/(|)\_0.0472_/(|)\_V_5_/(|)\_0.1415_/(|)\_V_6_/(|)\_0.0283/_(|)_\106</t>
  </si>
  <si>
    <t>0.1897#0.1235#0.3734#0.3412#-0.3546#-0.2635#0.1669#-0.1462_0.319</t>
  </si>
  <si>
    <t>Local authority</t>
  </si>
  <si>
    <t>Adur</t>
  </si>
  <si>
    <t>SD</t>
  </si>
  <si>
    <t>Allerdale</t>
  </si>
  <si>
    <t>Ashford</t>
  </si>
  <si>
    <t>Avon &amp; Somerset Police and Crime Commissioner and Chief Constable</t>
  </si>
  <si>
    <t>O</t>
  </si>
  <si>
    <t>Avon Combined Fire and Rescue Authority</t>
  </si>
  <si>
    <t>Babergh</t>
  </si>
  <si>
    <t>Barking &amp; Dagenham</t>
  </si>
  <si>
    <t>LB</t>
  </si>
  <si>
    <t>Barnet</t>
  </si>
  <si>
    <t>Barnsley</t>
  </si>
  <si>
    <t>MD</t>
  </si>
  <si>
    <t>Barrow-in-Furness</t>
  </si>
  <si>
    <t>Basingstoke &amp; Deane</t>
  </si>
  <si>
    <t>Bassetlaw</t>
  </si>
  <si>
    <t>Bath &amp; North East Somerset</t>
  </si>
  <si>
    <t>UA</t>
  </si>
  <si>
    <t>Bedfordshire Combined Fire Authority</t>
  </si>
  <si>
    <t>Bedfordshire Police and Crime Commissioner and Chief Constable</t>
  </si>
  <si>
    <t>Birmingham</t>
  </si>
  <si>
    <t>Blaby</t>
  </si>
  <si>
    <t>Blackburn with Darwen</t>
  </si>
  <si>
    <t>Blackpool</t>
  </si>
  <si>
    <t>Bolsover</t>
  </si>
  <si>
    <t>Bolton</t>
  </si>
  <si>
    <t>Boston</t>
  </si>
  <si>
    <t>Bournemouth, Christchurch &amp; Poole</t>
  </si>
  <si>
    <t>Bracknell Forest</t>
  </si>
  <si>
    <t>Bradford</t>
  </si>
  <si>
    <t>Braintree</t>
  </si>
  <si>
    <t>Brent</t>
  </si>
  <si>
    <t>Brighton &amp; Hove</t>
  </si>
  <si>
    <t>Bristol</t>
  </si>
  <si>
    <t>Broadland</t>
  </si>
  <si>
    <t>Bromley</t>
  </si>
  <si>
    <t>Broxtowe</t>
  </si>
  <si>
    <t>Buckinghamshire &amp; Milton Keynes Combined Fire Authority</t>
  </si>
  <si>
    <t>Buckinghamshire Council</t>
  </si>
  <si>
    <t>Burnley</t>
  </si>
  <si>
    <t>Bury</t>
  </si>
  <si>
    <t>Calderdale</t>
  </si>
  <si>
    <t>Cambridge</t>
  </si>
  <si>
    <t>Cambridgeshire</t>
  </si>
  <si>
    <t>SC</t>
  </si>
  <si>
    <t>Cambridgeshire and Peterborough Combined Authority</t>
  </si>
  <si>
    <t>Cambridgeshire Combined Fire Authority</t>
  </si>
  <si>
    <t>Cambridgeshire Police and Crime Commissioner and Chief Constable</t>
  </si>
  <si>
    <t>Camden</t>
  </si>
  <si>
    <t>Canterbury</t>
  </si>
  <si>
    <t>Carlisle</t>
  </si>
  <si>
    <t>Charnwood</t>
  </si>
  <si>
    <t>Chelmsford</t>
  </si>
  <si>
    <t>Cheltenham</t>
  </si>
  <si>
    <t>Cherwell</t>
  </si>
  <si>
    <t>Cheshire Combined Fire Authority</t>
  </si>
  <si>
    <t>Cheshire East</t>
  </si>
  <si>
    <t>Cheshire West &amp; Chester</t>
  </si>
  <si>
    <t>Chesterfield</t>
  </si>
  <si>
    <t>Chichester</t>
  </si>
  <si>
    <t>Chorley</t>
  </si>
  <si>
    <t>City of London</t>
  </si>
  <si>
    <t>Cleveland Combined Fire Authority</t>
  </si>
  <si>
    <t>Cleveland Police and Crime Commissioner and Chief Constable</t>
  </si>
  <si>
    <t>Colchester</t>
  </si>
  <si>
    <t>Cornwall</t>
  </si>
  <si>
    <t>Cotswold</t>
  </si>
  <si>
    <t>Coventry</t>
  </si>
  <si>
    <t>Crawley</t>
  </si>
  <si>
    <t>Croydon</t>
  </si>
  <si>
    <t>Cumbria</t>
  </si>
  <si>
    <t>Dacorum</t>
  </si>
  <si>
    <t>Darlington</t>
  </si>
  <si>
    <t>Dartford</t>
  </si>
  <si>
    <t>Dartmoor National Park Authority</t>
  </si>
  <si>
    <t>Derby</t>
  </si>
  <si>
    <t>Derbyshire</t>
  </si>
  <si>
    <t>Derbyshire Combined Fire Authority</t>
  </si>
  <si>
    <t>Derbyshire Dales</t>
  </si>
  <si>
    <t>Derbyshire Police and Crime Commissioner and Chief Constable</t>
  </si>
  <si>
    <t>Devon &amp; Cornwall Police and Crime Commissioner and Chief Constable</t>
  </si>
  <si>
    <t>Devon &amp; Somerset Combined Fire Authority</t>
  </si>
  <si>
    <t>Doncaster</t>
  </si>
  <si>
    <t>Dorset and Wiltshire Combined Fire Authority</t>
  </si>
  <si>
    <t>Dorset Police and Crime Commissioner and Chief Constable</t>
  </si>
  <si>
    <t>Durham</t>
  </si>
  <si>
    <t>Durham Combined Fire Authority</t>
  </si>
  <si>
    <t>Durham Police and Crime Commissioner and Chief Constable</t>
  </si>
  <si>
    <t>East Cambridgeshire</t>
  </si>
  <si>
    <t>East Devon</t>
  </si>
  <si>
    <t>East Hampshire</t>
  </si>
  <si>
    <t>East Lindsey</t>
  </si>
  <si>
    <t>East London Waste Authority</t>
  </si>
  <si>
    <t>East Riding of Yorkshire</t>
  </si>
  <si>
    <t>East Staffordshire</t>
  </si>
  <si>
    <t>East Suffolk</t>
  </si>
  <si>
    <t>East Sussex</t>
  </si>
  <si>
    <t>East Sussex Combined Fire Authority</t>
  </si>
  <si>
    <t>Eastbourne</t>
  </si>
  <si>
    <t>Eastleigh</t>
  </si>
  <si>
    <t>Elmbridge</t>
  </si>
  <si>
    <t>Enfield</t>
  </si>
  <si>
    <t>Epping Forest</t>
  </si>
  <si>
    <t>Epsom &amp; Ewell</t>
  </si>
  <si>
    <t>Erewash</t>
  </si>
  <si>
    <t>Essex</t>
  </si>
  <si>
    <t>Essex Police and Crime Commissioner and Chief Constable</t>
  </si>
  <si>
    <t>Essex Police, Fire and Crime Commissioner Fire and Rescue Authority</t>
  </si>
  <si>
    <t>Exeter</t>
  </si>
  <si>
    <t>Exmoor National Park Authority</t>
  </si>
  <si>
    <t>Fareham</t>
  </si>
  <si>
    <t>Fenland</t>
  </si>
  <si>
    <t>Folkestone &amp; Hythe</t>
  </si>
  <si>
    <t>Forest of Dean</t>
  </si>
  <si>
    <t>Fylde</t>
  </si>
  <si>
    <t>Gateshead</t>
  </si>
  <si>
    <t>Gloucestershire</t>
  </si>
  <si>
    <t>Gosport</t>
  </si>
  <si>
    <t>Gravesham</t>
  </si>
  <si>
    <t>Great Yarmouth</t>
  </si>
  <si>
    <t>Greater London Authority</t>
  </si>
  <si>
    <t>Greater Manchester Combined Authority</t>
  </si>
  <si>
    <t>Greater Manchester Police and Crime Commissioner and Chief Constable</t>
  </si>
  <si>
    <t>Guildford</t>
  </si>
  <si>
    <t>Hackney</t>
  </si>
  <si>
    <t>Hambleton</t>
  </si>
  <si>
    <t>Hammersmith &amp; Fulham</t>
  </si>
  <si>
    <t>Hampshire</t>
  </si>
  <si>
    <t>Hampshire and Isle of Wight Fire and Rescue Authority</t>
  </si>
  <si>
    <t>Hampshire Police and Crime Commissioner and Chief Constable</t>
  </si>
  <si>
    <t>Harborough</t>
  </si>
  <si>
    <t>Haringey</t>
  </si>
  <si>
    <t>Harlow</t>
  </si>
  <si>
    <t>Harrogate</t>
  </si>
  <si>
    <t>Hartlepool</t>
  </si>
  <si>
    <t>Hastings</t>
  </si>
  <si>
    <t>Havant</t>
  </si>
  <si>
    <t>Hereford &amp; Worcester Combined Fire Authority</t>
  </si>
  <si>
    <t>Herefordshire</t>
  </si>
  <si>
    <t>Hertfordshire Police and Crime Commissioner and Chief Constable</t>
  </si>
  <si>
    <t>Hillingdon</t>
  </si>
  <si>
    <t>Hinckley &amp; Bosworth</t>
  </si>
  <si>
    <t>Horsham</t>
  </si>
  <si>
    <t>Hounslow</t>
  </si>
  <si>
    <t>Humberside Combined Fire Authority</t>
  </si>
  <si>
    <t>Humberside Police and Crime Commissioner and Chief Constable</t>
  </si>
  <si>
    <t>Huntingdonshire</t>
  </si>
  <si>
    <t>Ipswich</t>
  </si>
  <si>
    <t>Isle of Wight</t>
  </si>
  <si>
    <t>Isles of Scilly</t>
  </si>
  <si>
    <t>Islington</t>
  </si>
  <si>
    <t>Kensington &amp; Chelsea</t>
  </si>
  <si>
    <t>Kent</t>
  </si>
  <si>
    <t>Kent Police and Crime Commissioner and Chief Constable</t>
  </si>
  <si>
    <t>King's Lynn &amp; West Norfolk</t>
  </si>
  <si>
    <t>Kingston upon Hull</t>
  </si>
  <si>
    <t>Kingston upon Thames</t>
  </si>
  <si>
    <t>Kirklees</t>
  </si>
  <si>
    <t>Knowsley</t>
  </si>
  <si>
    <t>Lake District National Park</t>
  </si>
  <si>
    <t>Lambeth</t>
  </si>
  <si>
    <t>Lancashire</t>
  </si>
  <si>
    <t>Lancashire Combined Fire Authority</t>
  </si>
  <si>
    <t>Lancaster</t>
  </si>
  <si>
    <t>Lee Valley Regional Park Authority</t>
  </si>
  <si>
    <t>Leeds</t>
  </si>
  <si>
    <t>Leicester</t>
  </si>
  <si>
    <t>Leicestershire</t>
  </si>
  <si>
    <t>Leicestershire Combined Fire Authority</t>
  </si>
  <si>
    <t>Leicestershire Police and Crime Commissioner and Chief Constable</t>
  </si>
  <si>
    <t>Lewisham</t>
  </si>
  <si>
    <t>Lichfield</t>
  </si>
  <si>
    <t>Lincoln</t>
  </si>
  <si>
    <t>Lincolnshire</t>
  </si>
  <si>
    <t>Lincolnshire Police and Crime Commissioner and Chief Constable</t>
  </si>
  <si>
    <t>Liverpool City Region Combined Authority</t>
  </si>
  <si>
    <t>Maidstone</t>
  </si>
  <si>
    <t>Maldon</t>
  </si>
  <si>
    <t>Malvern Hills</t>
  </si>
  <si>
    <t>Manchester</t>
  </si>
  <si>
    <t>Mansfield</t>
  </si>
  <si>
    <t>Melton</t>
  </si>
  <si>
    <t>Merseyside Fire &amp; CD Authority</t>
  </si>
  <si>
    <t>Merseyside Police and Crime Commissioner and Chief Constable</t>
  </si>
  <si>
    <t>Merseyside Recycling and Waste Authority</t>
  </si>
  <si>
    <t>Merton</t>
  </si>
  <si>
    <t>Mid Devon</t>
  </si>
  <si>
    <t>Mid Sussex</t>
  </si>
  <si>
    <t>Middlesbrough</t>
  </si>
  <si>
    <t>Milton Keynes</t>
  </si>
  <si>
    <t>Mole Valley</t>
  </si>
  <si>
    <t>New Forest</t>
  </si>
  <si>
    <t>Newark &amp; Sherwood</t>
  </si>
  <si>
    <t>Newcastle upon Tyne</t>
  </si>
  <si>
    <t>Newcastle-under-Lyme</t>
  </si>
  <si>
    <t>Norfolk</t>
  </si>
  <si>
    <t>Norfolk Police and Crime Commissioner and Chief Constable</t>
  </si>
  <si>
    <t>North Devon</t>
  </si>
  <si>
    <t>North East Lincolnshire</t>
  </si>
  <si>
    <t>North Hertfordshire</t>
  </si>
  <si>
    <t>North Kesteven</t>
  </si>
  <si>
    <t>North London Waste Authority</t>
  </si>
  <si>
    <t>North of Tyne Combined Authority</t>
  </si>
  <si>
    <t>North Somerset</t>
  </si>
  <si>
    <t>North Tyneside</t>
  </si>
  <si>
    <t>North York Moors National Park Authority</t>
  </si>
  <si>
    <t>North Yorkshire</t>
  </si>
  <si>
    <t>Northamptonshire Police, Fire and Crime Commissioner Police Authority</t>
  </si>
  <si>
    <t>Northumberland</t>
  </si>
  <si>
    <t>Norwich</t>
  </si>
  <si>
    <t>Nottingham</t>
  </si>
  <si>
    <t>Nottinghamshire</t>
  </si>
  <si>
    <t>Nottinghamshire Fire &amp; Rescue Service</t>
  </si>
  <si>
    <t>Nottinghamshire Police and Crime Commissioner and Chief Constable</t>
  </si>
  <si>
    <t>Oldham</t>
  </si>
  <si>
    <t>Oxford</t>
  </si>
  <si>
    <t>Pendle</t>
  </si>
  <si>
    <t>Peterborough</t>
  </si>
  <si>
    <t>Plymouth</t>
  </si>
  <si>
    <t>Portsmouth</t>
  </si>
  <si>
    <t>Reading</t>
  </si>
  <si>
    <t>Redbridge</t>
  </si>
  <si>
    <t>Redcar &amp; Cleveland</t>
  </si>
  <si>
    <t>Reigate &amp; Banstead</t>
  </si>
  <si>
    <t>Ribble Valley</t>
  </si>
  <si>
    <t>Richmond upon Thames</t>
  </si>
  <si>
    <t>Richmondshire</t>
  </si>
  <si>
    <t>Rochdale</t>
  </si>
  <si>
    <t>Rochford</t>
  </si>
  <si>
    <t>Rossendale</t>
  </si>
  <si>
    <t>Rother</t>
  </si>
  <si>
    <t>Rugby</t>
  </si>
  <si>
    <t>Runnymede</t>
  </si>
  <si>
    <t>Rushcliffe</t>
  </si>
  <si>
    <t>Rushmoor</t>
  </si>
  <si>
    <t>Rutland</t>
  </si>
  <si>
    <t>Ryedale</t>
  </si>
  <si>
    <t>Salford</t>
  </si>
  <si>
    <t>Sandwell</t>
  </si>
  <si>
    <t>Sedgemoor</t>
  </si>
  <si>
    <t>Sefton</t>
  </si>
  <si>
    <t>Selby</t>
  </si>
  <si>
    <t>Sheffield</t>
  </si>
  <si>
    <t>Shropshire</t>
  </si>
  <si>
    <t>Slough</t>
  </si>
  <si>
    <t>Solihull</t>
  </si>
  <si>
    <t>Somerset</t>
  </si>
  <si>
    <t>Somerset West &amp; Taunton</t>
  </si>
  <si>
    <t>South Derbyshire</t>
  </si>
  <si>
    <t>South Hams</t>
  </si>
  <si>
    <t>South Lakeland</t>
  </si>
  <si>
    <t>South Norfolk</t>
  </si>
  <si>
    <t>South Oxfordshire</t>
  </si>
  <si>
    <t>South Somerset</t>
  </si>
  <si>
    <t>South Staffordshire</t>
  </si>
  <si>
    <t>South Tyneside</t>
  </si>
  <si>
    <t>South Yorkshire Fire &amp; CD Authority</t>
  </si>
  <si>
    <t>South Yorkshire Mayoral Combined Authority</t>
  </si>
  <si>
    <t>South Yorkshire Police and Crime Commissioner and Chief Constable</t>
  </si>
  <si>
    <t>Southampton</t>
  </si>
  <si>
    <t>Southwark</t>
  </si>
  <si>
    <t>Spelthorne</t>
  </si>
  <si>
    <t>St Albans</t>
  </si>
  <si>
    <t>St Helens</t>
  </si>
  <si>
    <t>Staffordshire</t>
  </si>
  <si>
    <t>Staffordshire Combined Fire Authority</t>
  </si>
  <si>
    <t>Staffordshire Moorlands</t>
  </si>
  <si>
    <t>Stoke-on-Trent</t>
  </si>
  <si>
    <t>Stratford-on-Avon</t>
  </si>
  <si>
    <t>Suffolk</t>
  </si>
  <si>
    <t>Suffolk Police and Crime Commissioner and Chief Constable</t>
  </si>
  <si>
    <t>Sunderland</t>
  </si>
  <si>
    <t>Surrey</t>
  </si>
  <si>
    <t>Surrey Police and Crime Commissioner and Chief Constable</t>
  </si>
  <si>
    <t>Sutton</t>
  </si>
  <si>
    <t>Swindon</t>
  </si>
  <si>
    <t>Tameside</t>
  </si>
  <si>
    <t>Tamworth</t>
  </si>
  <si>
    <t>Tandridge</t>
  </si>
  <si>
    <t>Tees Valley Combined Authority</t>
  </si>
  <si>
    <t>Telford &amp; Wrekin</t>
  </si>
  <si>
    <t>Tendring</t>
  </si>
  <si>
    <t>Test Valley</t>
  </si>
  <si>
    <t>Thames Valley Police and Crime Commissioner and Chief Constable</t>
  </si>
  <si>
    <t>Thanet</t>
  </si>
  <si>
    <t>The Broads Authority</t>
  </si>
  <si>
    <t>Three Rivers</t>
  </si>
  <si>
    <t>Torbay</t>
  </si>
  <si>
    <t>Torridge</t>
  </si>
  <si>
    <t>Trafford</t>
  </si>
  <si>
    <t>Tunbridge Wells</t>
  </si>
  <si>
    <t>Tyne and Wear Fire and Rescue Authority</t>
  </si>
  <si>
    <t>Uttlesford</t>
  </si>
  <si>
    <t>Vale of White Horse</t>
  </si>
  <si>
    <t>Wakefield</t>
  </si>
  <si>
    <t>Walsall</t>
  </si>
  <si>
    <t>Waltham Forest</t>
  </si>
  <si>
    <t>Wandsworth</t>
  </si>
  <si>
    <t>Warrington</t>
  </si>
  <si>
    <t>Warwick</t>
  </si>
  <si>
    <t>Warwickshire</t>
  </si>
  <si>
    <t>Warwickshire Police and Crime Commissioner and Chief Constable</t>
  </si>
  <si>
    <t>Watford</t>
  </si>
  <si>
    <t>West Berkshire</t>
  </si>
  <si>
    <t>West Lancashire</t>
  </si>
  <si>
    <t>West Lindsey</t>
  </si>
  <si>
    <t>West London Waste Authority</t>
  </si>
  <si>
    <t>West Mercia Police and Crime Commissioner and Chief Constable</t>
  </si>
  <si>
    <t>West Midlands Combined Authority</t>
  </si>
  <si>
    <t>West Midlands Fire and Rescue Authority</t>
  </si>
  <si>
    <t>West Midlands Police and Crime Commissioner and Chief Constable</t>
  </si>
  <si>
    <t>West Northamptonshire</t>
  </si>
  <si>
    <t>West of England Combined Authority</t>
  </si>
  <si>
    <t>West Oxfordshire</t>
  </si>
  <si>
    <t>West Suffolk</t>
  </si>
  <si>
    <t>West Sussex</t>
  </si>
  <si>
    <t>West Yorkshire Fire &amp; CD Authority</t>
  </si>
  <si>
    <t>West Yorkshire Police and Crime Commissioner and Chief Constable</t>
  </si>
  <si>
    <t>Western Riverside Waste Authority</t>
  </si>
  <si>
    <t>Westminster</t>
  </si>
  <si>
    <t>Wigan</t>
  </si>
  <si>
    <t>Wiltshire</t>
  </si>
  <si>
    <t>Wiltshire Police and Crime Commissioner and Chief Constable</t>
  </si>
  <si>
    <t>Windsor &amp; Maidenhead</t>
  </si>
  <si>
    <t>Wirral</t>
  </si>
  <si>
    <t>Wokingham</t>
  </si>
  <si>
    <t>Wolverhampton</t>
  </si>
  <si>
    <t>Worcester</t>
  </si>
  <si>
    <t>Worcestershire</t>
  </si>
  <si>
    <t>Worthing</t>
  </si>
  <si>
    <t>Wychavon</t>
  </si>
  <si>
    <t>Wyre</t>
  </si>
  <si>
    <t>Wyre Forest</t>
  </si>
  <si>
    <t>York</t>
  </si>
  <si>
    <t>Yorkshire Dales National Park Authority</t>
  </si>
  <si>
    <t>Metric</t>
  </si>
  <si>
    <t>Average / Summary</t>
  </si>
  <si>
    <r>
      <rPr>
        <b/>
        <sz val="11"/>
        <color theme="1"/>
        <rFont val="Calibri"/>
        <family val="2"/>
      </rPr>
      <t>How to use it</t>
    </r>
    <r>
      <rPr>
        <sz val="11"/>
        <color theme="1"/>
        <rFont val="Calibri"/>
        <family val="2"/>
      </rPr>
      <t xml:space="preserve">
The interactive element of the tool can be accessed on the 'New data' tab. Enter data for each of the 'input' metrics, filling as many complete rows as you like, and calculate the workbook (on the 'Formulas' tab). The system will estimate the most likely values for the corresponding outputs, and display these in the green columns.
The tab will start looking like this:
However, if the file has been used before, there may be content already in the input columns on the left. Using the CTRL, SHIFT and arrow keys, select the input block only; this is the left-hand section and does not include the shaded columns. Clear these by pressing the delete key.</t>
    </r>
  </si>
  <si>
    <r>
      <rPr>
        <b/>
        <sz val="11"/>
        <color theme="1"/>
        <rFont val="Calibri"/>
        <family val="2"/>
      </rPr>
      <t>Additional information</t>
    </r>
    <r>
      <rPr>
        <sz val="11"/>
        <color theme="1"/>
        <rFont val="Calibri"/>
        <family val="2"/>
      </rPr>
      <t xml:space="preserve">
You may wish to change the format of cells on the 'new data' tab, for example changing "31765.92" into "£31,765". This can be done by clicking on the relevant heading ("A", "B" etc.), or clicking and dragging to select multiple headings. Once these are selected, either right-click and select 'Format Cells', or press CTRL + 1, to access the cell formatting window. This lets you change the cell formats in each of the columns.
In order to get a useful model, there has to be a connection has between inputs and outputs. For example, it would be difficult to predict people's salaries based only on their shoe size and dietary preferences. However, adding factors such as age, gender, education and industry would give a much stronger model.
Additionally, the dynamics of the system you are studying may be different, between the data on which the model is trained and the data that has later been inputted to generate predictions. For this reason, it is always best to combine the system's predictions with human expertise and intuition.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</si>
</sst>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2" x14ac:knownFonts="1">
    <font>
      <sz val="11"/>
      <color theme="1"/>
      <name val="Calibri"/>
      <family val="2"/>
    </font>
    <font>
      <b/>
      <sz val="11"/>
      <color theme="1"/>
      <name val="Calibri"/>
      <family val="2"/>
    </font>
  </fonts>
  <fills count="2">
    <fill>
      <patternFill patternType="none"/>
    </fill>
    <fill>
      <patternFill patternType="gray125"/>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23">
    <xf numFmtId="0" fontId="0" fillId="0" borderId="0" xfId="0"/>
    <xf numFmtId="0" fontId="0" fillId="0" borderId="0" xfId="0" quotePrefix="1"/>
    <xf numFmtId="164" fontId="0" fillId="0" borderId="0" xfId="0" applyNumberFormat="1"/>
    <xf numFmtId="164" fontId="0" fillId="0" borderId="0" xfId="0" applyNumberFormat="1" applyAlignment="1">
      <alignment horizontal="left"/>
    </xf>
    <xf numFmtId="0" fontId="0" fillId="0" borderId="0" xfId="0" applyAlignment="1">
      <alignment horizontal="left"/>
    </xf>
    <xf numFmtId="0" fontId="1" fillId="0" borderId="1" xfId="0" applyFont="1" applyBorder="1" applyAlignment="1">
      <alignment horizontal="left" vertical="center"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0" xfId="0" applyFont="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cellXfs>
  <cellStyles count="1">
    <cellStyle name="Normal" xfId="0" builtinId="0"/>
  </cellStyles>
  <dxfs count="3">
    <dxf>
      <border>
        <right style="thin">
          <color auto="1"/>
        </right>
      </border>
    </dxf>
    <dxf>
      <fill>
        <patternFill>
          <fgColor indexed="64"/>
          <bgColor rgb="FFDCF0C6"/>
        </patternFill>
      </fill>
    </dxf>
    <dxf>
      <border>
        <right style="thin">
          <color auto="1"/>
        </right>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569582</xdr:colOff>
      <xdr:row>0</xdr:row>
      <xdr:rowOff>64182</xdr:rowOff>
    </xdr:from>
    <xdr:ext cx="3721083" cy="1031629"/>
    <xdr:sp macro="" textlink="">
      <xdr:nvSpPr>
        <xdr:cNvPr id="2" name="Rectangle 1">
          <a:extLst>
            <a:ext uri="{FF2B5EF4-FFF2-40B4-BE49-F238E27FC236}">
              <a16:creationId xmlns:a16="http://schemas.microsoft.com/office/drawing/2014/main" id="{18F5F522-94FE-4765-A55A-17903D905C27}"/>
            </a:ext>
          </a:extLst>
        </xdr:cNvPr>
        <xdr:cNvSpPr/>
      </xdr:nvSpPr>
      <xdr:spPr>
        <a:xfrm>
          <a:off x="3648062" y="64182"/>
          <a:ext cx="3721083" cy="1031629"/>
        </a:xfrm>
        <a:prstGeom prst="rect">
          <a:avLst/>
        </a:prstGeom>
        <a:noFill/>
      </xdr:spPr>
      <xdr:txBody>
        <a:bodyPr wrap="none" lIns="91440" tIns="45720" rIns="91440" bIns="45720">
          <a:spAutoFit/>
        </a:bodyPr>
        <a:lstStyle/>
        <a:p>
          <a:pPr algn="ctr"/>
          <a:r>
            <a:rPr lang="en-US" sz="60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rPr>
            <a:t>User Guide</a:t>
          </a:r>
        </a:p>
      </xdr:txBody>
    </xdr:sp>
    <xdr:clientData/>
  </xdr:oneCellAnchor>
  <xdr:twoCellAnchor editAs="oneCell">
    <xdr:from>
      <xdr:col>4</xdr:col>
      <xdr:colOff>168682</xdr:colOff>
      <xdr:row>16</xdr:row>
      <xdr:rowOff>145420</xdr:rowOff>
    </xdr:from>
    <xdr:to>
      <xdr:col>16</xdr:col>
      <xdr:colOff>37829</xdr:colOff>
      <xdr:row>19</xdr:row>
      <xdr:rowOff>53534</xdr:rowOff>
    </xdr:to>
    <xdr:pic>
      <xdr:nvPicPr>
        <xdr:cNvPr id="5" name="Picture 4">
          <a:extLst>
            <a:ext uri="{FF2B5EF4-FFF2-40B4-BE49-F238E27FC236}">
              <a16:creationId xmlns:a16="http://schemas.microsoft.com/office/drawing/2014/main" id="{077E0863-A86F-4322-8278-FE48383FC732}"/>
            </a:ext>
          </a:extLst>
        </xdr:cNvPr>
        <xdr:cNvPicPr>
          <a:picLocks noChangeAspect="1"/>
        </xdr:cNvPicPr>
      </xdr:nvPicPr>
      <xdr:blipFill>
        <a:blip xmlns:r="http://schemas.openxmlformats.org/officeDocument/2006/relationships" r:embed="rId1"/>
        <a:stretch>
          <a:fillRect/>
        </a:stretch>
      </xdr:blipFill>
      <xdr:spPr>
        <a:xfrm>
          <a:off x="2640819" y="3030550"/>
          <a:ext cx="7198308" cy="449076"/>
        </a:xfrm>
        <a:prstGeom prst="rect">
          <a:avLst/>
        </a:prstGeom>
      </xdr:spPr>
    </xdr:pic>
    <xdr:clientData/>
  </xdr:twoCellAnchor>
  <xdr:twoCellAnchor editAs="oneCell">
    <xdr:from>
      <xdr:col>10</xdr:col>
      <xdr:colOff>502662</xdr:colOff>
      <xdr:row>18</xdr:row>
      <xdr:rowOff>77528</xdr:rowOff>
    </xdr:from>
    <xdr:to>
      <xdr:col>11</xdr:col>
      <xdr:colOff>306528</xdr:colOff>
      <xdr:row>19</xdr:row>
      <xdr:rowOff>115559</xdr:rowOff>
    </xdr:to>
    <xdr:pic>
      <xdr:nvPicPr>
        <xdr:cNvPr id="8" name="Picture 7">
          <a:extLst>
            <a:ext uri="{FF2B5EF4-FFF2-40B4-BE49-F238E27FC236}">
              <a16:creationId xmlns:a16="http://schemas.microsoft.com/office/drawing/2014/main" id="{75ABEF4B-5322-13D3-C147-18CB8D4C9FCD}"/>
            </a:ext>
          </a:extLst>
        </xdr:cNvPr>
        <xdr:cNvPicPr>
          <a:picLocks/>
        </xdr:cNvPicPr>
      </xdr:nvPicPr>
      <xdr:blipFill>
        <a:blip xmlns:r="http://schemas.openxmlformats.org/officeDocument/2006/relationships" r:embed="rId2"/>
        <a:stretch>
          <a:fillRect/>
        </a:stretch>
      </xdr:blipFill>
      <xdr:spPr>
        <a:xfrm rot="20515272" flipV="1">
          <a:off x="6639380" y="3323299"/>
          <a:ext cx="414629" cy="21835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C94AA-A606-40A0-A9CB-BE01FA29BDF4}">
  <sheetPr codeName="Sheet19">
    <tabColor theme="5" tint="0.59999389629810485"/>
  </sheetPr>
  <dimension ref="A7:R57"/>
  <sheetViews>
    <sheetView showGridLines="0" showRowColHeaders="0" tabSelected="1" zoomScale="131" zoomScaleNormal="131" workbookViewId="0">
      <selection activeCell="B7" sqref="B7:Q12"/>
    </sheetView>
  </sheetViews>
  <sheetFormatPr defaultColWidth="0" defaultRowHeight="14.4" x14ac:dyDescent="0.3"/>
  <cols>
    <col min="1" max="1" width="9.33203125" customWidth="1"/>
    <col min="2" max="18" width="8.88671875" customWidth="1"/>
    <col min="19" max="16384" width="8.88671875" hidden="1"/>
  </cols>
  <sheetData>
    <row r="7" spans="2:17" x14ac:dyDescent="0.3">
      <c r="B7" s="5" t="s">
        <v>0</v>
      </c>
      <c r="C7" s="6"/>
      <c r="D7" s="6"/>
      <c r="E7" s="6"/>
      <c r="F7" s="6"/>
      <c r="G7" s="6"/>
      <c r="H7" s="6"/>
      <c r="I7" s="6"/>
      <c r="J7" s="6"/>
      <c r="K7" s="6"/>
      <c r="L7" s="6"/>
      <c r="M7" s="6"/>
      <c r="N7" s="6"/>
      <c r="O7" s="6"/>
      <c r="P7" s="6"/>
      <c r="Q7" s="7"/>
    </row>
    <row r="8" spans="2:17" x14ac:dyDescent="0.3">
      <c r="B8" s="8"/>
      <c r="C8" s="9"/>
      <c r="D8" s="9"/>
      <c r="E8" s="9"/>
      <c r="F8" s="9"/>
      <c r="G8" s="9"/>
      <c r="H8" s="9"/>
      <c r="I8" s="9"/>
      <c r="J8" s="9"/>
      <c r="K8" s="9"/>
      <c r="L8" s="9"/>
      <c r="M8" s="9"/>
      <c r="N8" s="9"/>
      <c r="O8" s="9"/>
      <c r="P8" s="9"/>
      <c r="Q8" s="10"/>
    </row>
    <row r="9" spans="2:17" x14ac:dyDescent="0.3">
      <c r="B9" s="8"/>
      <c r="C9" s="9"/>
      <c r="D9" s="9"/>
      <c r="E9" s="9"/>
      <c r="F9" s="9"/>
      <c r="G9" s="9"/>
      <c r="H9" s="9"/>
      <c r="I9" s="9"/>
      <c r="J9" s="9"/>
      <c r="K9" s="9"/>
      <c r="L9" s="9"/>
      <c r="M9" s="9"/>
      <c r="N9" s="9"/>
      <c r="O9" s="9"/>
      <c r="P9" s="9"/>
      <c r="Q9" s="10"/>
    </row>
    <row r="10" spans="2:17" x14ac:dyDescent="0.3">
      <c r="B10" s="8"/>
      <c r="C10" s="9"/>
      <c r="D10" s="9"/>
      <c r="E10" s="9"/>
      <c r="F10" s="9"/>
      <c r="G10" s="9"/>
      <c r="H10" s="9"/>
      <c r="I10" s="9"/>
      <c r="J10" s="9"/>
      <c r="K10" s="9"/>
      <c r="L10" s="9"/>
      <c r="M10" s="9"/>
      <c r="N10" s="9"/>
      <c r="O10" s="9"/>
      <c r="P10" s="9"/>
      <c r="Q10" s="10"/>
    </row>
    <row r="11" spans="2:17" x14ac:dyDescent="0.3">
      <c r="B11" s="8"/>
      <c r="C11" s="9"/>
      <c r="D11" s="9"/>
      <c r="E11" s="9"/>
      <c r="F11" s="9"/>
      <c r="G11" s="9"/>
      <c r="H11" s="9"/>
      <c r="I11" s="9"/>
      <c r="J11" s="9"/>
      <c r="K11" s="9"/>
      <c r="L11" s="9"/>
      <c r="M11" s="9"/>
      <c r="N11" s="9"/>
      <c r="O11" s="9"/>
      <c r="P11" s="9"/>
      <c r="Q11" s="10"/>
    </row>
    <row r="12" spans="2:17" x14ac:dyDescent="0.3">
      <c r="B12" s="11"/>
      <c r="C12" s="12"/>
      <c r="D12" s="12"/>
      <c r="E12" s="12"/>
      <c r="F12" s="12"/>
      <c r="G12" s="12"/>
      <c r="H12" s="12"/>
      <c r="I12" s="12"/>
      <c r="J12" s="12"/>
      <c r="K12" s="12"/>
      <c r="L12" s="12"/>
      <c r="M12" s="12"/>
      <c r="N12" s="12"/>
      <c r="O12" s="12"/>
      <c r="P12" s="12"/>
      <c r="Q12" s="13"/>
    </row>
    <row r="13" spans="2:17" ht="14.4" customHeight="1" x14ac:dyDescent="0.3">
      <c r="B13" s="14" t="s">
        <v>765</v>
      </c>
      <c r="C13" s="15"/>
      <c r="D13" s="15"/>
      <c r="E13" s="15"/>
      <c r="F13" s="15"/>
      <c r="G13" s="15"/>
      <c r="H13" s="15"/>
      <c r="I13" s="15"/>
      <c r="J13" s="15"/>
      <c r="K13" s="15"/>
      <c r="L13" s="15"/>
      <c r="M13" s="15"/>
      <c r="N13" s="15"/>
      <c r="O13" s="15"/>
      <c r="P13" s="15"/>
      <c r="Q13" s="16"/>
    </row>
    <row r="14" spans="2:17" x14ac:dyDescent="0.3">
      <c r="B14" s="17"/>
      <c r="C14" s="18"/>
      <c r="D14" s="18"/>
      <c r="E14" s="18"/>
      <c r="F14" s="18"/>
      <c r="G14" s="18"/>
      <c r="H14" s="18"/>
      <c r="I14" s="18"/>
      <c r="J14" s="18"/>
      <c r="K14" s="18"/>
      <c r="L14" s="18"/>
      <c r="M14" s="18"/>
      <c r="N14" s="18"/>
      <c r="O14" s="18"/>
      <c r="P14" s="18"/>
      <c r="Q14" s="19"/>
    </row>
    <row r="15" spans="2:17" x14ac:dyDescent="0.3">
      <c r="B15" s="17"/>
      <c r="C15" s="18"/>
      <c r="D15" s="18"/>
      <c r="E15" s="18"/>
      <c r="F15" s="18"/>
      <c r="G15" s="18"/>
      <c r="H15" s="18"/>
      <c r="I15" s="18"/>
      <c r="J15" s="18"/>
      <c r="K15" s="18"/>
      <c r="L15" s="18"/>
      <c r="M15" s="18"/>
      <c r="N15" s="18"/>
      <c r="O15" s="18"/>
      <c r="P15" s="18"/>
      <c r="Q15" s="19"/>
    </row>
    <row r="16" spans="2:17" x14ac:dyDescent="0.3">
      <c r="B16" s="17"/>
      <c r="C16" s="18"/>
      <c r="D16" s="18"/>
      <c r="E16" s="18"/>
      <c r="F16" s="18"/>
      <c r="G16" s="18"/>
      <c r="H16" s="18"/>
      <c r="I16" s="18"/>
      <c r="J16" s="18"/>
      <c r="K16" s="18"/>
      <c r="L16" s="18"/>
      <c r="M16" s="18"/>
      <c r="N16" s="18"/>
      <c r="O16" s="18"/>
      <c r="P16" s="18"/>
      <c r="Q16" s="19"/>
    </row>
    <row r="17" spans="2:17" x14ac:dyDescent="0.3">
      <c r="B17" s="17"/>
      <c r="C17" s="18"/>
      <c r="D17" s="18"/>
      <c r="E17" s="18"/>
      <c r="F17" s="18"/>
      <c r="G17" s="18"/>
      <c r="H17" s="18"/>
      <c r="I17" s="18"/>
      <c r="J17" s="18"/>
      <c r="K17" s="18"/>
      <c r="L17" s="18"/>
      <c r="M17" s="18"/>
      <c r="N17" s="18"/>
      <c r="O17" s="18"/>
      <c r="P17" s="18"/>
      <c r="Q17" s="19"/>
    </row>
    <row r="18" spans="2:17" x14ac:dyDescent="0.3">
      <c r="B18" s="17"/>
      <c r="C18" s="18"/>
      <c r="D18" s="18"/>
      <c r="E18" s="18"/>
      <c r="F18" s="18"/>
      <c r="G18" s="18"/>
      <c r="H18" s="18"/>
      <c r="I18" s="18"/>
      <c r="J18" s="18"/>
      <c r="K18" s="18"/>
      <c r="L18" s="18"/>
      <c r="M18" s="18"/>
      <c r="N18" s="18"/>
      <c r="O18" s="18"/>
      <c r="P18" s="18"/>
      <c r="Q18" s="19"/>
    </row>
    <row r="19" spans="2:17" x14ac:dyDescent="0.3">
      <c r="B19" s="17"/>
      <c r="C19" s="18"/>
      <c r="D19" s="18"/>
      <c r="E19" s="18"/>
      <c r="F19" s="18"/>
      <c r="G19" s="18"/>
      <c r="H19" s="18"/>
      <c r="I19" s="18"/>
      <c r="J19" s="18"/>
      <c r="K19" s="18"/>
      <c r="L19" s="18"/>
      <c r="M19" s="18"/>
      <c r="N19" s="18"/>
      <c r="O19" s="18"/>
      <c r="P19" s="18"/>
      <c r="Q19" s="19"/>
    </row>
    <row r="20" spans="2:17" x14ac:dyDescent="0.3">
      <c r="B20" s="17"/>
      <c r="C20" s="18"/>
      <c r="D20" s="18"/>
      <c r="E20" s="18"/>
      <c r="F20" s="18"/>
      <c r="G20" s="18"/>
      <c r="H20" s="18"/>
      <c r="I20" s="18"/>
      <c r="J20" s="18"/>
      <c r="K20" s="18"/>
      <c r="L20" s="18"/>
      <c r="M20" s="18"/>
      <c r="N20" s="18"/>
      <c r="O20" s="18"/>
      <c r="P20" s="18"/>
      <c r="Q20" s="19"/>
    </row>
    <row r="21" spans="2:17" x14ac:dyDescent="0.3">
      <c r="B21" s="17"/>
      <c r="C21" s="18"/>
      <c r="D21" s="18"/>
      <c r="E21" s="18"/>
      <c r="F21" s="18"/>
      <c r="G21" s="18"/>
      <c r="H21" s="18"/>
      <c r="I21" s="18"/>
      <c r="J21" s="18"/>
      <c r="K21" s="18"/>
      <c r="L21" s="18"/>
      <c r="M21" s="18"/>
      <c r="N21" s="18"/>
      <c r="O21" s="18"/>
      <c r="P21" s="18"/>
      <c r="Q21" s="19"/>
    </row>
    <row r="22" spans="2:17" x14ac:dyDescent="0.3">
      <c r="B22" s="20"/>
      <c r="C22" s="21"/>
      <c r="D22" s="21"/>
      <c r="E22" s="21"/>
      <c r="F22" s="21"/>
      <c r="G22" s="21"/>
      <c r="H22" s="21"/>
      <c r="I22" s="21"/>
      <c r="J22" s="21"/>
      <c r="K22" s="21"/>
      <c r="L22" s="21"/>
      <c r="M22" s="21"/>
      <c r="N22" s="21"/>
      <c r="O22" s="21"/>
      <c r="P22" s="21"/>
      <c r="Q22" s="22"/>
    </row>
    <row r="23" spans="2:17" x14ac:dyDescent="0.3">
      <c r="B23" s="14" t="s">
        <v>1</v>
      </c>
      <c r="C23" s="15"/>
      <c r="D23" s="15"/>
      <c r="E23" s="15"/>
      <c r="F23" s="15"/>
      <c r="G23" s="15"/>
      <c r="H23" s="15"/>
      <c r="I23" s="15"/>
      <c r="J23" s="15"/>
      <c r="K23" s="15"/>
      <c r="L23" s="15"/>
      <c r="M23" s="15"/>
      <c r="N23" s="15"/>
      <c r="O23" s="15"/>
      <c r="P23" s="15"/>
      <c r="Q23" s="16"/>
    </row>
    <row r="24" spans="2:17" x14ac:dyDescent="0.3">
      <c r="B24" s="17"/>
      <c r="C24" s="18"/>
      <c r="D24" s="18"/>
      <c r="E24" s="18"/>
      <c r="F24" s="18"/>
      <c r="G24" s="18"/>
      <c r="H24" s="18"/>
      <c r="I24" s="18"/>
      <c r="J24" s="18"/>
      <c r="K24" s="18"/>
      <c r="L24" s="18"/>
      <c r="M24" s="18"/>
      <c r="N24" s="18"/>
      <c r="O24" s="18"/>
      <c r="P24" s="18"/>
      <c r="Q24" s="19"/>
    </row>
    <row r="25" spans="2:17" x14ac:dyDescent="0.3">
      <c r="B25" s="17"/>
      <c r="C25" s="18"/>
      <c r="D25" s="18"/>
      <c r="E25" s="18"/>
      <c r="F25" s="18"/>
      <c r="G25" s="18"/>
      <c r="H25" s="18"/>
      <c r="I25" s="18"/>
      <c r="J25" s="18"/>
      <c r="K25" s="18"/>
      <c r="L25" s="18"/>
      <c r="M25" s="18"/>
      <c r="N25" s="18"/>
      <c r="O25" s="18"/>
      <c r="P25" s="18"/>
      <c r="Q25" s="19"/>
    </row>
    <row r="26" spans="2:17" x14ac:dyDescent="0.3">
      <c r="B26" s="17"/>
      <c r="C26" s="18"/>
      <c r="D26" s="18"/>
      <c r="E26" s="18"/>
      <c r="F26" s="18"/>
      <c r="G26" s="18"/>
      <c r="H26" s="18"/>
      <c r="I26" s="18"/>
      <c r="J26" s="18"/>
      <c r="K26" s="18"/>
      <c r="L26" s="18"/>
      <c r="M26" s="18"/>
      <c r="N26" s="18"/>
      <c r="O26" s="18"/>
      <c r="P26" s="18"/>
      <c r="Q26" s="19"/>
    </row>
    <row r="27" spans="2:17" x14ac:dyDescent="0.3">
      <c r="B27" s="17"/>
      <c r="C27" s="18"/>
      <c r="D27" s="18"/>
      <c r="E27" s="18"/>
      <c r="F27" s="18"/>
      <c r="G27" s="18"/>
      <c r="H27" s="18"/>
      <c r="I27" s="18"/>
      <c r="J27" s="18"/>
      <c r="K27" s="18"/>
      <c r="L27" s="18"/>
      <c r="M27" s="18"/>
      <c r="N27" s="18"/>
      <c r="O27" s="18"/>
      <c r="P27" s="18"/>
      <c r="Q27" s="19"/>
    </row>
    <row r="28" spans="2:17" x14ac:dyDescent="0.3">
      <c r="B28" s="17"/>
      <c r="C28" s="18"/>
      <c r="D28" s="18"/>
      <c r="E28" s="18"/>
      <c r="F28" s="18"/>
      <c r="G28" s="18"/>
      <c r="H28" s="18"/>
      <c r="I28" s="18"/>
      <c r="J28" s="18"/>
      <c r="K28" s="18"/>
      <c r="L28" s="18"/>
      <c r="M28" s="18"/>
      <c r="N28" s="18"/>
      <c r="O28" s="18"/>
      <c r="P28" s="18"/>
      <c r="Q28" s="19"/>
    </row>
    <row r="29" spans="2:17" x14ac:dyDescent="0.3">
      <c r="B29" s="17"/>
      <c r="C29" s="18"/>
      <c r="D29" s="18"/>
      <c r="E29" s="18"/>
      <c r="F29" s="18"/>
      <c r="G29" s="18"/>
      <c r="H29" s="18"/>
      <c r="I29" s="18"/>
      <c r="J29" s="18"/>
      <c r="K29" s="18"/>
      <c r="L29" s="18"/>
      <c r="M29" s="18"/>
      <c r="N29" s="18"/>
      <c r="O29" s="18"/>
      <c r="P29" s="18"/>
      <c r="Q29" s="19"/>
    </row>
    <row r="30" spans="2:17" x14ac:dyDescent="0.3">
      <c r="B30" s="17"/>
      <c r="C30" s="18"/>
      <c r="D30" s="18"/>
      <c r="E30" s="18"/>
      <c r="F30" s="18"/>
      <c r="G30" s="18"/>
      <c r="H30" s="18"/>
      <c r="I30" s="18"/>
      <c r="J30" s="18"/>
      <c r="K30" s="18"/>
      <c r="L30" s="18"/>
      <c r="M30" s="18"/>
      <c r="N30" s="18"/>
      <c r="O30" s="18"/>
      <c r="P30" s="18"/>
      <c r="Q30" s="19"/>
    </row>
    <row r="31" spans="2:17" x14ac:dyDescent="0.3">
      <c r="B31" s="17"/>
      <c r="C31" s="18"/>
      <c r="D31" s="18"/>
      <c r="E31" s="18"/>
      <c r="F31" s="18"/>
      <c r="G31" s="18"/>
      <c r="H31" s="18"/>
      <c r="I31" s="18"/>
      <c r="J31" s="18"/>
      <c r="K31" s="18"/>
      <c r="L31" s="18"/>
      <c r="M31" s="18"/>
      <c r="N31" s="18"/>
      <c r="O31" s="18"/>
      <c r="P31" s="18"/>
      <c r="Q31" s="19"/>
    </row>
    <row r="32" spans="2:17" x14ac:dyDescent="0.3">
      <c r="B32" s="17"/>
      <c r="C32" s="18"/>
      <c r="D32" s="18"/>
      <c r="E32" s="18"/>
      <c r="F32" s="18"/>
      <c r="G32" s="18"/>
      <c r="H32" s="18"/>
      <c r="I32" s="18"/>
      <c r="J32" s="18"/>
      <c r="K32" s="18"/>
      <c r="L32" s="18"/>
      <c r="M32" s="18"/>
      <c r="N32" s="18"/>
      <c r="O32" s="18"/>
      <c r="P32" s="18"/>
      <c r="Q32" s="19"/>
    </row>
    <row r="33" spans="2:17" x14ac:dyDescent="0.3">
      <c r="B33" s="17"/>
      <c r="C33" s="18"/>
      <c r="D33" s="18"/>
      <c r="E33" s="18"/>
      <c r="F33" s="18"/>
      <c r="G33" s="18"/>
      <c r="H33" s="18"/>
      <c r="I33" s="18"/>
      <c r="J33" s="18"/>
      <c r="K33" s="18"/>
      <c r="L33" s="18"/>
      <c r="M33" s="18"/>
      <c r="N33" s="18"/>
      <c r="O33" s="18"/>
      <c r="P33" s="18"/>
      <c r="Q33" s="19"/>
    </row>
    <row r="34" spans="2:17" x14ac:dyDescent="0.3">
      <c r="B34" s="20"/>
      <c r="C34" s="21"/>
      <c r="D34" s="21"/>
      <c r="E34" s="21"/>
      <c r="F34" s="21"/>
      <c r="G34" s="21"/>
      <c r="H34" s="21"/>
      <c r="I34" s="21"/>
      <c r="J34" s="21"/>
      <c r="K34" s="21"/>
      <c r="L34" s="21"/>
      <c r="M34" s="21"/>
      <c r="N34" s="21"/>
      <c r="O34" s="21"/>
      <c r="P34" s="21"/>
      <c r="Q34" s="22"/>
    </row>
    <row r="35" spans="2:17" x14ac:dyDescent="0.3">
      <c r="B35" s="14" t="s">
        <v>2</v>
      </c>
      <c r="C35" s="15"/>
      <c r="D35" s="15"/>
      <c r="E35" s="15"/>
      <c r="F35" s="15"/>
      <c r="G35" s="15"/>
      <c r="H35" s="15"/>
      <c r="I35" s="15"/>
      <c r="J35" s="15"/>
      <c r="K35" s="15"/>
      <c r="L35" s="15"/>
      <c r="M35" s="15"/>
      <c r="N35" s="15"/>
      <c r="O35" s="15"/>
      <c r="P35" s="15"/>
      <c r="Q35" s="16"/>
    </row>
    <row r="36" spans="2:17" x14ac:dyDescent="0.3">
      <c r="B36" s="17"/>
      <c r="C36" s="18"/>
      <c r="D36" s="18"/>
      <c r="E36" s="18"/>
      <c r="F36" s="18"/>
      <c r="G36" s="18"/>
      <c r="H36" s="18"/>
      <c r="I36" s="18"/>
      <c r="J36" s="18"/>
      <c r="K36" s="18"/>
      <c r="L36" s="18"/>
      <c r="M36" s="18"/>
      <c r="N36" s="18"/>
      <c r="O36" s="18"/>
      <c r="P36" s="18"/>
      <c r="Q36" s="19"/>
    </row>
    <row r="37" spans="2:17" x14ac:dyDescent="0.3">
      <c r="B37" s="17"/>
      <c r="C37" s="18"/>
      <c r="D37" s="18"/>
      <c r="E37" s="18"/>
      <c r="F37" s="18"/>
      <c r="G37" s="18"/>
      <c r="H37" s="18"/>
      <c r="I37" s="18"/>
      <c r="J37" s="18"/>
      <c r="K37" s="18"/>
      <c r="L37" s="18"/>
      <c r="M37" s="18"/>
      <c r="N37" s="18"/>
      <c r="O37" s="18"/>
      <c r="P37" s="18"/>
      <c r="Q37" s="19"/>
    </row>
    <row r="38" spans="2:17" x14ac:dyDescent="0.3">
      <c r="B38" s="17"/>
      <c r="C38" s="18"/>
      <c r="D38" s="18"/>
      <c r="E38" s="18"/>
      <c r="F38" s="18"/>
      <c r="G38" s="18"/>
      <c r="H38" s="18"/>
      <c r="I38" s="18"/>
      <c r="J38" s="18"/>
      <c r="K38" s="18"/>
      <c r="L38" s="18"/>
      <c r="M38" s="18"/>
      <c r="N38" s="18"/>
      <c r="O38" s="18"/>
      <c r="P38" s="18"/>
      <c r="Q38" s="19"/>
    </row>
    <row r="39" spans="2:17" x14ac:dyDescent="0.3">
      <c r="B39" s="17"/>
      <c r="C39" s="18"/>
      <c r="D39" s="18"/>
      <c r="E39" s="18"/>
      <c r="F39" s="18"/>
      <c r="G39" s="18"/>
      <c r="H39" s="18"/>
      <c r="I39" s="18"/>
      <c r="J39" s="18"/>
      <c r="K39" s="18"/>
      <c r="L39" s="18"/>
      <c r="M39" s="18"/>
      <c r="N39" s="18"/>
      <c r="O39" s="18"/>
      <c r="P39" s="18"/>
      <c r="Q39" s="19"/>
    </row>
    <row r="40" spans="2:17" x14ac:dyDescent="0.3">
      <c r="B40" s="17"/>
      <c r="C40" s="18"/>
      <c r="D40" s="18"/>
      <c r="E40" s="18"/>
      <c r="F40" s="18"/>
      <c r="G40" s="18"/>
      <c r="H40" s="18"/>
      <c r="I40" s="18"/>
      <c r="J40" s="18"/>
      <c r="K40" s="18"/>
      <c r="L40" s="18"/>
      <c r="M40" s="18"/>
      <c r="N40" s="18"/>
      <c r="O40" s="18"/>
      <c r="P40" s="18"/>
      <c r="Q40" s="19"/>
    </row>
    <row r="41" spans="2:17" x14ac:dyDescent="0.3">
      <c r="B41" s="17"/>
      <c r="C41" s="18"/>
      <c r="D41" s="18"/>
      <c r="E41" s="18"/>
      <c r="F41" s="18"/>
      <c r="G41" s="18"/>
      <c r="H41" s="18"/>
      <c r="I41" s="18"/>
      <c r="J41" s="18"/>
      <c r="K41" s="18"/>
      <c r="L41" s="18"/>
      <c r="M41" s="18"/>
      <c r="N41" s="18"/>
      <c r="O41" s="18"/>
      <c r="P41" s="18"/>
      <c r="Q41" s="19"/>
    </row>
    <row r="42" spans="2:17" x14ac:dyDescent="0.3">
      <c r="B42" s="17"/>
      <c r="C42" s="18"/>
      <c r="D42" s="18"/>
      <c r="E42" s="18"/>
      <c r="F42" s="18"/>
      <c r="G42" s="18"/>
      <c r="H42" s="18"/>
      <c r="I42" s="18"/>
      <c r="J42" s="18"/>
      <c r="K42" s="18"/>
      <c r="L42" s="18"/>
      <c r="M42" s="18"/>
      <c r="N42" s="18"/>
      <c r="O42" s="18"/>
      <c r="P42" s="18"/>
      <c r="Q42" s="19"/>
    </row>
    <row r="43" spans="2:17" x14ac:dyDescent="0.3">
      <c r="B43" s="17"/>
      <c r="C43" s="18"/>
      <c r="D43" s="18"/>
      <c r="E43" s="18"/>
      <c r="F43" s="18"/>
      <c r="G43" s="18"/>
      <c r="H43" s="18"/>
      <c r="I43" s="18"/>
      <c r="J43" s="18"/>
      <c r="K43" s="18"/>
      <c r="L43" s="18"/>
      <c r="M43" s="18"/>
      <c r="N43" s="18"/>
      <c r="O43" s="18"/>
      <c r="P43" s="18"/>
      <c r="Q43" s="19"/>
    </row>
    <row r="44" spans="2:17" x14ac:dyDescent="0.3">
      <c r="B44" s="17"/>
      <c r="C44" s="18"/>
      <c r="D44" s="18"/>
      <c r="E44" s="18"/>
      <c r="F44" s="18"/>
      <c r="G44" s="18"/>
      <c r="H44" s="18"/>
      <c r="I44" s="18"/>
      <c r="J44" s="18"/>
      <c r="K44" s="18"/>
      <c r="L44" s="18"/>
      <c r="M44" s="18"/>
      <c r="N44" s="18"/>
      <c r="O44" s="18"/>
      <c r="P44" s="18"/>
      <c r="Q44" s="19"/>
    </row>
    <row r="45" spans="2:17" x14ac:dyDescent="0.3">
      <c r="B45" s="20"/>
      <c r="C45" s="21"/>
      <c r="D45" s="21"/>
      <c r="E45" s="21"/>
      <c r="F45" s="21"/>
      <c r="G45" s="21"/>
      <c r="H45" s="21"/>
      <c r="I45" s="21"/>
      <c r="J45" s="21"/>
      <c r="K45" s="21"/>
      <c r="L45" s="21"/>
      <c r="M45" s="21"/>
      <c r="N45" s="21"/>
      <c r="O45" s="21"/>
      <c r="P45" s="21"/>
      <c r="Q45" s="22"/>
    </row>
    <row r="46" spans="2:17" x14ac:dyDescent="0.3">
      <c r="B46" s="14" t="s">
        <v>766</v>
      </c>
      <c r="C46" s="15"/>
      <c r="D46" s="15"/>
      <c r="E46" s="15"/>
      <c r="F46" s="15"/>
      <c r="G46" s="15"/>
      <c r="H46" s="15"/>
      <c r="I46" s="15"/>
      <c r="J46" s="15"/>
      <c r="K46" s="15"/>
      <c r="L46" s="15"/>
      <c r="M46" s="15"/>
      <c r="N46" s="15"/>
      <c r="O46" s="15"/>
      <c r="P46" s="15"/>
      <c r="Q46" s="16"/>
    </row>
    <row r="47" spans="2:17" x14ac:dyDescent="0.3">
      <c r="B47" s="17"/>
      <c r="C47" s="18"/>
      <c r="D47" s="18"/>
      <c r="E47" s="18"/>
      <c r="F47" s="18"/>
      <c r="G47" s="18"/>
      <c r="H47" s="18"/>
      <c r="I47" s="18"/>
      <c r="J47" s="18"/>
      <c r="K47" s="18"/>
      <c r="L47" s="18"/>
      <c r="M47" s="18"/>
      <c r="N47" s="18"/>
      <c r="O47" s="18"/>
      <c r="P47" s="18"/>
      <c r="Q47" s="19"/>
    </row>
    <row r="48" spans="2:17" x14ac:dyDescent="0.3">
      <c r="B48" s="17"/>
      <c r="C48" s="18"/>
      <c r="D48" s="18"/>
      <c r="E48" s="18"/>
      <c r="F48" s="18"/>
      <c r="G48" s="18"/>
      <c r="H48" s="18"/>
      <c r="I48" s="18"/>
      <c r="J48" s="18"/>
      <c r="K48" s="18"/>
      <c r="L48" s="18"/>
      <c r="M48" s="18"/>
      <c r="N48" s="18"/>
      <c r="O48" s="18"/>
      <c r="P48" s="18"/>
      <c r="Q48" s="19"/>
    </row>
    <row r="49" spans="2:17" x14ac:dyDescent="0.3">
      <c r="B49" s="17"/>
      <c r="C49" s="18"/>
      <c r="D49" s="18"/>
      <c r="E49" s="18"/>
      <c r="F49" s="18"/>
      <c r="G49" s="18"/>
      <c r="H49" s="18"/>
      <c r="I49" s="18"/>
      <c r="J49" s="18"/>
      <c r="K49" s="18"/>
      <c r="L49" s="18"/>
      <c r="M49" s="18"/>
      <c r="N49" s="18"/>
      <c r="O49" s="18"/>
      <c r="P49" s="18"/>
      <c r="Q49" s="19"/>
    </row>
    <row r="50" spans="2:17" x14ac:dyDescent="0.3">
      <c r="B50" s="17"/>
      <c r="C50" s="18"/>
      <c r="D50" s="18"/>
      <c r="E50" s="18"/>
      <c r="F50" s="18"/>
      <c r="G50" s="18"/>
      <c r="H50" s="18"/>
      <c r="I50" s="18"/>
      <c r="J50" s="18"/>
      <c r="K50" s="18"/>
      <c r="L50" s="18"/>
      <c r="M50" s="18"/>
      <c r="N50" s="18"/>
      <c r="O50" s="18"/>
      <c r="P50" s="18"/>
      <c r="Q50" s="19"/>
    </row>
    <row r="51" spans="2:17" x14ac:dyDescent="0.3">
      <c r="B51" s="17"/>
      <c r="C51" s="18"/>
      <c r="D51" s="18"/>
      <c r="E51" s="18"/>
      <c r="F51" s="18"/>
      <c r="G51" s="18"/>
      <c r="H51" s="18"/>
      <c r="I51" s="18"/>
      <c r="J51" s="18"/>
      <c r="K51" s="18"/>
      <c r="L51" s="18"/>
      <c r="M51" s="18"/>
      <c r="N51" s="18"/>
      <c r="O51" s="18"/>
      <c r="P51" s="18"/>
      <c r="Q51" s="19"/>
    </row>
    <row r="52" spans="2:17" x14ac:dyDescent="0.3">
      <c r="B52" s="17"/>
      <c r="C52" s="18"/>
      <c r="D52" s="18"/>
      <c r="E52" s="18"/>
      <c r="F52" s="18"/>
      <c r="G52" s="18"/>
      <c r="H52" s="18"/>
      <c r="I52" s="18"/>
      <c r="J52" s="18"/>
      <c r="K52" s="18"/>
      <c r="L52" s="18"/>
      <c r="M52" s="18"/>
      <c r="N52" s="18"/>
      <c r="O52" s="18"/>
      <c r="P52" s="18"/>
      <c r="Q52" s="19"/>
    </row>
    <row r="53" spans="2:17" x14ac:dyDescent="0.3">
      <c r="B53" s="17"/>
      <c r="C53" s="18"/>
      <c r="D53" s="18"/>
      <c r="E53" s="18"/>
      <c r="F53" s="18"/>
      <c r="G53" s="18"/>
      <c r="H53" s="18"/>
      <c r="I53" s="18"/>
      <c r="J53" s="18"/>
      <c r="K53" s="18"/>
      <c r="L53" s="18"/>
      <c r="M53" s="18"/>
      <c r="N53" s="18"/>
      <c r="O53" s="18"/>
      <c r="P53" s="18"/>
      <c r="Q53" s="19"/>
    </row>
    <row r="54" spans="2:17" x14ac:dyDescent="0.3">
      <c r="B54" s="17"/>
      <c r="C54" s="18"/>
      <c r="D54" s="18"/>
      <c r="E54" s="18"/>
      <c r="F54" s="18"/>
      <c r="G54" s="18"/>
      <c r="H54" s="18"/>
      <c r="I54" s="18"/>
      <c r="J54" s="18"/>
      <c r="K54" s="18"/>
      <c r="L54" s="18"/>
      <c r="M54" s="18"/>
      <c r="N54" s="18"/>
      <c r="O54" s="18"/>
      <c r="P54" s="18"/>
      <c r="Q54" s="19"/>
    </row>
    <row r="55" spans="2:17" x14ac:dyDescent="0.3">
      <c r="B55" s="17"/>
      <c r="C55" s="18"/>
      <c r="D55" s="18"/>
      <c r="E55" s="18"/>
      <c r="F55" s="18"/>
      <c r="G55" s="18"/>
      <c r="H55" s="18"/>
      <c r="I55" s="18"/>
      <c r="J55" s="18"/>
      <c r="K55" s="18"/>
      <c r="L55" s="18"/>
      <c r="M55" s="18"/>
      <c r="N55" s="18"/>
      <c r="O55" s="18"/>
      <c r="P55" s="18"/>
      <c r="Q55" s="19"/>
    </row>
    <row r="56" spans="2:17" x14ac:dyDescent="0.3">
      <c r="B56" s="17"/>
      <c r="C56" s="18"/>
      <c r="D56" s="18"/>
      <c r="E56" s="18"/>
      <c r="F56" s="18"/>
      <c r="G56" s="18"/>
      <c r="H56" s="18"/>
      <c r="I56" s="18"/>
      <c r="J56" s="18"/>
      <c r="K56" s="18"/>
      <c r="L56" s="18"/>
      <c r="M56" s="18"/>
      <c r="N56" s="18"/>
      <c r="O56" s="18"/>
      <c r="P56" s="18"/>
      <c r="Q56" s="19"/>
    </row>
    <row r="57" spans="2:17" x14ac:dyDescent="0.3">
      <c r="B57" s="20"/>
      <c r="C57" s="21"/>
      <c r="D57" s="21"/>
      <c r="E57" s="21"/>
      <c r="F57" s="21"/>
      <c r="G57" s="21"/>
      <c r="H57" s="21"/>
      <c r="I57" s="21"/>
      <c r="J57" s="21"/>
      <c r="K57" s="21"/>
      <c r="L57" s="21"/>
      <c r="M57" s="21"/>
      <c r="N57" s="21"/>
      <c r="O57" s="21"/>
      <c r="P57" s="21"/>
      <c r="Q57" s="22"/>
    </row>
  </sheetData>
  <mergeCells count="5">
    <mergeCell ref="B7:Q12"/>
    <mergeCell ref="B13:Q22"/>
    <mergeCell ref="B23:Q34"/>
    <mergeCell ref="B35:Q45"/>
    <mergeCell ref="B46:Q5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3ABAC-DA10-4BF0-9700-51A9352D5AA8}">
  <sheetPr codeName="Sheet31">
    <tabColor theme="7" tint="0.39997558519241921"/>
  </sheetPr>
  <dimension ref="A1:C416"/>
  <sheetViews>
    <sheetView workbookViewId="0">
      <pane xSplit="1" ySplit="1" topLeftCell="B2" activePane="bottomRight" state="frozen"/>
      <selection pane="topRight"/>
      <selection pane="bottomLeft"/>
      <selection pane="bottomRight"/>
    </sheetView>
  </sheetViews>
  <sheetFormatPr defaultRowHeight="14.4" x14ac:dyDescent="0.3"/>
  <sheetData>
    <row r="1" spans="1:3" x14ac:dyDescent="0.3">
      <c r="A1" t="str">
        <f>'Original data'!A1</f>
        <v>Local authority</v>
      </c>
      <c r="B1" t="str" cm="1">
        <f t="array" aca="1" ref="B1:C1" ca="1">OFFSET('Original data'!A1,0,8,1,2)</f>
        <v>Type</v>
      </c>
      <c r="C1" t="str">
        <f ca="1"/>
        <v>Total Expenditure</v>
      </c>
    </row>
    <row r="2" spans="1:3" x14ac:dyDescent="0.3">
      <c r="A2" t="str" cm="1">
        <f t="array" aca="1" ref="A2:A416" ca="1">OFFSET('New data'!A1,1,0,COUNTA('New data'!$B:$B)-1,1)</f>
        <v>Westminster</v>
      </c>
      <c r="B2" t="str" cm="1">
        <f t="array" aca="1" ref="B2:B416" ca="1">_xlfn.LET(_xlpm.O_N,COUNTA('Original data'!$B:$B)-1,_xlpm.N_N,COUNTA('New data'!$B:$B)-1,_xlpm.O_data,OFFSET('Original data'!I1,1,0,_xlpm.O_N,1),_xlpm.NN_data,OFFSET('Norm outputs (calc)'!B$1,1,0,_xlpm.N_N,1),_xlpm.final,IF(ISTEXT(INDEX(_xlpm.NN_data,1,1)),Unmask(_xlpm.NN_data,_xlpm.O_data),Denorm(_xlpm.NN_data,_xlpm.O_data)),_xlpm.final)</f>
        <v>UA</v>
      </c>
      <c r="C2" cm="1">
        <f t="array" aca="1" ref="C2:C416" ca="1">_xlfn.LET(_xlpm.O_N,COUNTA('Original data'!$B:$B)-1,_xlpm.N_N,COUNTA('New data'!$B:$B)-1,_xlpm.O_data,OFFSET('Original data'!J1,1,0,_xlpm.O_N,1),_xlpm.NN_data,OFFSET('Norm outputs (calc)'!C$1,1,0,_xlpm.N_N,1),_xlpm.final,IF(ISTEXT(INDEX(_xlpm.NN_data,1,1)),Unmask(_xlpm.NN_data,_xlpm.O_data),Denorm(_xlpm.NN_data,_xlpm.O_data)),_xlpm.final)</f>
        <v>896321.60447595955</v>
      </c>
    </row>
    <row r="3" spans="1:3" x14ac:dyDescent="0.3">
      <c r="A3" t="str">
        <f ca="1"/>
        <v>Tendring</v>
      </c>
      <c r="B3" t="str">
        <f ca="1"/>
        <v>SD</v>
      </c>
      <c r="C3">
        <f ca="1"/>
        <v>93897.136267310329</v>
      </c>
    </row>
    <row r="4" spans="1:3" x14ac:dyDescent="0.3">
      <c r="A4" t="str">
        <f ca="1"/>
        <v>Copeland</v>
      </c>
      <c r="B4" t="str">
        <f ca="1"/>
        <v>SD</v>
      </c>
      <c r="C4">
        <f ca="1"/>
        <v>104151.87513855513</v>
      </c>
    </row>
    <row r="5" spans="1:3" x14ac:dyDescent="0.3">
      <c r="A5" t="str">
        <f ca="1"/>
        <v>Bromley</v>
      </c>
      <c r="B5" t="str">
        <f ca="1"/>
        <v>UA</v>
      </c>
      <c r="C5">
        <f ca="1"/>
        <v>377566.80439319124</v>
      </c>
    </row>
    <row r="6" spans="1:3" x14ac:dyDescent="0.3">
      <c r="A6" t="str">
        <f ca="1"/>
        <v>Barrow-in-Furness</v>
      </c>
      <c r="B6" t="str">
        <f ca="1"/>
        <v>SD</v>
      </c>
      <c r="C6">
        <f ca="1"/>
        <v>62941.939895136718</v>
      </c>
    </row>
    <row r="7" spans="1:3" x14ac:dyDescent="0.3">
      <c r="A7" t="str">
        <f ca="1"/>
        <v>Wigan</v>
      </c>
      <c r="B7" t="str">
        <f ca="1"/>
        <v>UA</v>
      </c>
      <c r="C7">
        <f ca="1"/>
        <v>606852.23674537451</v>
      </c>
    </row>
    <row r="8" spans="1:3" x14ac:dyDescent="0.3">
      <c r="A8" t="str">
        <f ca="1"/>
        <v>Rotherham</v>
      </c>
      <c r="B8" t="str">
        <f ca="1"/>
        <v>UA</v>
      </c>
      <c r="C8">
        <f ca="1"/>
        <v>453827.50738772808</v>
      </c>
    </row>
    <row r="9" spans="1:3" x14ac:dyDescent="0.3">
      <c r="A9" t="str">
        <f ca="1"/>
        <v>Bedford</v>
      </c>
      <c r="B9" t="str">
        <f ca="1"/>
        <v>SD</v>
      </c>
      <c r="C9">
        <f ca="1"/>
        <v>169785.46617796557</v>
      </c>
    </row>
    <row r="10" spans="1:3" x14ac:dyDescent="0.3">
      <c r="A10" t="str">
        <f ca="1"/>
        <v>Staffordshire Combined Fire Authority</v>
      </c>
      <c r="B10" t="str">
        <f ca="1"/>
        <v>SD</v>
      </c>
      <c r="C10">
        <f ca="1"/>
        <v>131450.21689238359</v>
      </c>
    </row>
    <row r="11" spans="1:3" x14ac:dyDescent="0.3">
      <c r="A11" t="str">
        <f ca="1"/>
        <v>Eastbourne</v>
      </c>
      <c r="B11" t="str">
        <f ca="1"/>
        <v>SD</v>
      </c>
      <c r="C11">
        <f ca="1"/>
        <v>11969.471026518993</v>
      </c>
    </row>
    <row r="12" spans="1:3" x14ac:dyDescent="0.3">
      <c r="A12" t="str">
        <f ca="1"/>
        <v>North London Waste Authority</v>
      </c>
      <c r="B12" t="str">
        <f ca="1"/>
        <v>O</v>
      </c>
      <c r="C12">
        <f ca="1"/>
        <v>100568.60121810366</v>
      </c>
    </row>
    <row r="13" spans="1:3" x14ac:dyDescent="0.3">
      <c r="A13" t="str">
        <f ca="1"/>
        <v>Essex Police, Fire and Crime Commissioner Fire and Rescue Authority</v>
      </c>
      <c r="B13" t="str">
        <f ca="1"/>
        <v>O</v>
      </c>
      <c r="C13">
        <f ca="1"/>
        <v>110200.0398232422</v>
      </c>
    </row>
    <row r="14" spans="1:3" x14ac:dyDescent="0.3">
      <c r="A14" t="str">
        <f ca="1"/>
        <v>South Hams</v>
      </c>
      <c r="B14" t="str">
        <f ca="1"/>
        <v>SD</v>
      </c>
      <c r="C14">
        <f ca="1"/>
        <v>23668.746073647199</v>
      </c>
    </row>
    <row r="15" spans="1:3" x14ac:dyDescent="0.3">
      <c r="A15" t="str">
        <f ca="1"/>
        <v>St Albans</v>
      </c>
      <c r="B15" t="str">
        <f ca="1"/>
        <v>SD</v>
      </c>
      <c r="C15">
        <f ca="1"/>
        <v>15325.101820590993</v>
      </c>
    </row>
    <row r="16" spans="1:3" x14ac:dyDescent="0.3">
      <c r="A16" t="str">
        <f ca="1"/>
        <v>Avon Combined Fire and Rescue Authority</v>
      </c>
      <c r="B16" t="str">
        <f ca="1"/>
        <v>O</v>
      </c>
      <c r="C16">
        <f ca="1"/>
        <v>109302.33586618816</v>
      </c>
    </row>
    <row r="17" spans="1:3" x14ac:dyDescent="0.3">
      <c r="A17" t="str">
        <f ca="1"/>
        <v>South Oxfordshire</v>
      </c>
      <c r="B17" t="str">
        <f ca="1"/>
        <v>SD</v>
      </c>
      <c r="C17">
        <f ca="1"/>
        <v>184466.57641546003</v>
      </c>
    </row>
    <row r="18" spans="1:3" x14ac:dyDescent="0.3">
      <c r="A18" t="str">
        <f ca="1"/>
        <v>Nuneaton &amp; Bedworth</v>
      </c>
      <c r="B18" t="str">
        <f ca="1"/>
        <v>SD</v>
      </c>
      <c r="C18">
        <f ca="1"/>
        <v>36460.673312657978</v>
      </c>
    </row>
    <row r="19" spans="1:3" x14ac:dyDescent="0.3">
      <c r="A19" t="str">
        <f ca="1"/>
        <v>Test Valley</v>
      </c>
      <c r="B19" t="str">
        <f ca="1"/>
        <v>SD</v>
      </c>
      <c r="C19">
        <f ca="1"/>
        <v>63933.560483739595</v>
      </c>
    </row>
    <row r="20" spans="1:3" x14ac:dyDescent="0.3">
      <c r="A20" t="str">
        <f ca="1"/>
        <v>West Yorkshire Combined Authority</v>
      </c>
      <c r="B20" t="str">
        <f ca="1"/>
        <v>SD</v>
      </c>
      <c r="C20">
        <f ca="1"/>
        <v>254324.88298991078</v>
      </c>
    </row>
    <row r="21" spans="1:3" x14ac:dyDescent="0.3">
      <c r="A21" t="str">
        <f ca="1"/>
        <v>Cotswold</v>
      </c>
      <c r="B21" t="str">
        <f ca="1"/>
        <v>SD</v>
      </c>
      <c r="C21">
        <f ca="1"/>
        <v>86819.443940588855</v>
      </c>
    </row>
    <row r="22" spans="1:3" x14ac:dyDescent="0.3">
      <c r="A22" t="str">
        <f ca="1"/>
        <v>Sunderland</v>
      </c>
      <c r="B22" t="str">
        <f ca="1"/>
        <v>UA</v>
      </c>
      <c r="C22">
        <f ca="1"/>
        <v>601234.17790879554</v>
      </c>
    </row>
    <row r="23" spans="1:3" x14ac:dyDescent="0.3">
      <c r="A23" t="str">
        <f ca="1"/>
        <v>Rother</v>
      </c>
      <c r="B23" t="str">
        <f ca="1"/>
        <v>SD</v>
      </c>
      <c r="C23">
        <f ca="1"/>
        <v>-23386.883612008591</v>
      </c>
    </row>
    <row r="24" spans="1:3" x14ac:dyDescent="0.3">
      <c r="A24" t="str">
        <f ca="1"/>
        <v>Durham</v>
      </c>
      <c r="B24" t="str">
        <f ca="1"/>
        <v>UA</v>
      </c>
      <c r="C24">
        <f ca="1"/>
        <v>1010876.3859272198</v>
      </c>
    </row>
    <row r="25" spans="1:3" x14ac:dyDescent="0.3">
      <c r="A25" t="str">
        <f ca="1"/>
        <v>North Yorkshire Combined Fire Authority</v>
      </c>
      <c r="B25" t="str">
        <f ca="1"/>
        <v>O</v>
      </c>
      <c r="C25">
        <f ca="1"/>
        <v>101931.7826879085</v>
      </c>
    </row>
    <row r="26" spans="1:3" x14ac:dyDescent="0.3">
      <c r="A26" t="str">
        <f ca="1"/>
        <v>Lambeth</v>
      </c>
      <c r="B26" t="str">
        <f ca="1"/>
        <v>UA</v>
      </c>
      <c r="C26">
        <f ca="1"/>
        <v>1208470.3303322438</v>
      </c>
    </row>
    <row r="27" spans="1:3" x14ac:dyDescent="0.3">
      <c r="A27" t="str">
        <f ca="1"/>
        <v>High Peak</v>
      </c>
      <c r="B27" t="str">
        <f ca="1"/>
        <v>SD</v>
      </c>
      <c r="C27">
        <f ca="1"/>
        <v>60646.362421153899</v>
      </c>
    </row>
    <row r="28" spans="1:3" x14ac:dyDescent="0.3">
      <c r="A28" t="str">
        <f ca="1"/>
        <v>Pendle</v>
      </c>
      <c r="B28" t="str">
        <f ca="1"/>
        <v>O</v>
      </c>
      <c r="C28">
        <f ca="1"/>
        <v>74412.183842732105</v>
      </c>
    </row>
    <row r="29" spans="1:3" x14ac:dyDescent="0.3">
      <c r="A29" t="str">
        <f ca="1"/>
        <v>Castle Point</v>
      </c>
      <c r="B29" t="str">
        <f ca="1"/>
        <v>SD</v>
      </c>
      <c r="C29">
        <f ca="1"/>
        <v>-15010.864101930172</v>
      </c>
    </row>
    <row r="30" spans="1:3" x14ac:dyDescent="0.3">
      <c r="A30" t="str">
        <f ca="1"/>
        <v>Mansfield</v>
      </c>
      <c r="B30" t="str">
        <f ca="1"/>
        <v>SD</v>
      </c>
      <c r="C30">
        <f ca="1"/>
        <v>156803.49854633724</v>
      </c>
    </row>
    <row r="31" spans="1:3" x14ac:dyDescent="0.3">
      <c r="A31" t="str">
        <f ca="1"/>
        <v>Walsall</v>
      </c>
      <c r="B31" t="str">
        <f ca="1"/>
        <v>UA</v>
      </c>
      <c r="C31">
        <f ca="1"/>
        <v>567561.725912989</v>
      </c>
    </row>
    <row r="32" spans="1:3" x14ac:dyDescent="0.3">
      <c r="A32" t="str">
        <f ca="1"/>
        <v>Elmbridge</v>
      </c>
      <c r="B32" t="str">
        <f ca="1"/>
        <v>SD</v>
      </c>
      <c r="C32">
        <f ca="1"/>
        <v>58479.317959289183</v>
      </c>
    </row>
    <row r="33" spans="1:3" x14ac:dyDescent="0.3">
      <c r="A33" t="str">
        <f ca="1"/>
        <v>Stockton-on-Tees</v>
      </c>
      <c r="B33" t="str">
        <f ca="1"/>
        <v>SD</v>
      </c>
      <c r="C33">
        <f ca="1"/>
        <v>250730.08986250329</v>
      </c>
    </row>
    <row r="34" spans="1:3" x14ac:dyDescent="0.3">
      <c r="A34" t="str">
        <f ca="1"/>
        <v>South Cambridgeshire</v>
      </c>
      <c r="B34" t="str">
        <f ca="1"/>
        <v>SD</v>
      </c>
      <c r="C34">
        <f ca="1"/>
        <v>48564.027465070219</v>
      </c>
    </row>
    <row r="35" spans="1:3" x14ac:dyDescent="0.3">
      <c r="A35" t="str">
        <f ca="1"/>
        <v>Norwich</v>
      </c>
      <c r="B35" t="str">
        <f ca="1"/>
        <v>SD</v>
      </c>
      <c r="C35">
        <f ca="1"/>
        <v>123637.67954236511</v>
      </c>
    </row>
    <row r="36" spans="1:3" x14ac:dyDescent="0.3">
      <c r="A36" t="str">
        <f ca="1"/>
        <v>Worthing</v>
      </c>
      <c r="B36" t="str">
        <f ca="1"/>
        <v>SD</v>
      </c>
      <c r="C36">
        <f ca="1"/>
        <v>64789.233230361977</v>
      </c>
    </row>
    <row r="37" spans="1:3" x14ac:dyDescent="0.3">
      <c r="A37" t="str">
        <f ca="1"/>
        <v>Cambridgeshire and Peterborough Combined Authority</v>
      </c>
      <c r="B37" t="str">
        <f ca="1"/>
        <v>SD</v>
      </c>
      <c r="C37">
        <f ca="1"/>
        <v>-20509.232848792919</v>
      </c>
    </row>
    <row r="38" spans="1:3" x14ac:dyDescent="0.3">
      <c r="A38" t="str">
        <f ca="1"/>
        <v>Ashfield</v>
      </c>
      <c r="B38" t="str">
        <f ca="1"/>
        <v>SD</v>
      </c>
      <c r="C38">
        <f ca="1"/>
        <v>45572.964949716843</v>
      </c>
    </row>
    <row r="39" spans="1:3" x14ac:dyDescent="0.3">
      <c r="A39" t="str">
        <f ca="1"/>
        <v>Dartmoor National Park Authority</v>
      </c>
      <c r="B39" t="str">
        <f ca="1"/>
        <v>O</v>
      </c>
      <c r="C39">
        <f ca="1"/>
        <v>-38284.798943782109</v>
      </c>
    </row>
    <row r="40" spans="1:3" x14ac:dyDescent="0.3">
      <c r="A40" t="str">
        <f ca="1"/>
        <v>Surrey</v>
      </c>
      <c r="B40" t="str">
        <f ca="1"/>
        <v>SD</v>
      </c>
      <c r="C40">
        <f ca="1"/>
        <v>500714.07644589234</v>
      </c>
    </row>
    <row r="41" spans="1:3" x14ac:dyDescent="0.3">
      <c r="A41" t="str">
        <f ca="1"/>
        <v>Telford &amp; Wrekin</v>
      </c>
      <c r="B41" t="str">
        <f ca="1"/>
        <v>UA</v>
      </c>
      <c r="C41">
        <f ca="1"/>
        <v>303090.65507002716</v>
      </c>
    </row>
    <row r="42" spans="1:3" x14ac:dyDescent="0.3">
      <c r="A42" t="str">
        <f ca="1"/>
        <v>Cambridgeshire Police and Crime Commissioner and Chief Constable</v>
      </c>
      <c r="B42" t="str">
        <f ca="1"/>
        <v>O</v>
      </c>
      <c r="C42">
        <f ca="1"/>
        <v>111012.34210275713</v>
      </c>
    </row>
    <row r="43" spans="1:3" x14ac:dyDescent="0.3">
      <c r="A43" t="str">
        <f ca="1"/>
        <v>Waltham Forest</v>
      </c>
      <c r="B43" t="str">
        <f ca="1"/>
        <v>UA</v>
      </c>
      <c r="C43">
        <f ca="1"/>
        <v>735583.44839521335</v>
      </c>
    </row>
    <row r="44" spans="1:3" x14ac:dyDescent="0.3">
      <c r="A44" t="str">
        <f ca="1"/>
        <v>Stoke-on-Trent</v>
      </c>
      <c r="B44" t="str">
        <f ca="1"/>
        <v>UA</v>
      </c>
      <c r="C44">
        <f ca="1"/>
        <v>300648.00099884806</v>
      </c>
    </row>
    <row r="45" spans="1:3" x14ac:dyDescent="0.3">
      <c r="A45" t="str">
        <f ca="1"/>
        <v>Redbridge</v>
      </c>
      <c r="B45" t="str">
        <f ca="1"/>
        <v>UA</v>
      </c>
      <c r="C45">
        <f ca="1"/>
        <v>333913.91074745945</v>
      </c>
    </row>
    <row r="46" spans="1:3" x14ac:dyDescent="0.3">
      <c r="A46" t="str">
        <f ca="1"/>
        <v>Bury</v>
      </c>
      <c r="B46" t="str">
        <f ca="1"/>
        <v>UA</v>
      </c>
      <c r="C46">
        <f ca="1"/>
        <v>285928.71292652091</v>
      </c>
    </row>
    <row r="47" spans="1:3" x14ac:dyDescent="0.3">
      <c r="A47" t="str">
        <f ca="1"/>
        <v>Cheshire East</v>
      </c>
      <c r="B47" t="str">
        <f ca="1"/>
        <v>UA</v>
      </c>
      <c r="C47">
        <f ca="1"/>
        <v>342366.10629720101</v>
      </c>
    </row>
    <row r="48" spans="1:3" x14ac:dyDescent="0.3">
      <c r="A48" t="str">
        <f ca="1"/>
        <v>Bradford</v>
      </c>
      <c r="B48" t="str">
        <f ca="1"/>
        <v>UA</v>
      </c>
      <c r="C48">
        <f ca="1"/>
        <v>857989.07675768621</v>
      </c>
    </row>
    <row r="49" spans="1:3" x14ac:dyDescent="0.3">
      <c r="A49" t="str">
        <f ca="1"/>
        <v>Derbyshire Dales</v>
      </c>
      <c r="B49" t="str">
        <f ca="1"/>
        <v>SD</v>
      </c>
      <c r="C49">
        <f ca="1"/>
        <v>-46087.326348934264</v>
      </c>
    </row>
    <row r="50" spans="1:3" x14ac:dyDescent="0.3">
      <c r="A50" t="str">
        <f ca="1"/>
        <v>Exeter</v>
      </c>
      <c r="B50" t="str">
        <f ca="1"/>
        <v>SD</v>
      </c>
      <c r="C50">
        <f ca="1"/>
        <v>32506.776770014141</v>
      </c>
    </row>
    <row r="51" spans="1:3" x14ac:dyDescent="0.3">
      <c r="A51" t="str">
        <f ca="1"/>
        <v>Richmondshire</v>
      </c>
      <c r="B51" t="str">
        <f ca="1"/>
        <v>SD</v>
      </c>
      <c r="C51">
        <f ca="1"/>
        <v>-38580.093096369528</v>
      </c>
    </row>
    <row r="52" spans="1:3" x14ac:dyDescent="0.3">
      <c r="A52" t="str">
        <f ca="1"/>
        <v>South Gloucestershire</v>
      </c>
      <c r="B52" t="str">
        <f ca="1"/>
        <v>UA</v>
      </c>
      <c r="C52">
        <f ca="1"/>
        <v>290869.48096717702</v>
      </c>
    </row>
    <row r="53" spans="1:3" x14ac:dyDescent="0.3">
      <c r="A53" t="str">
        <f ca="1"/>
        <v>Surrey Heath</v>
      </c>
      <c r="B53" t="str">
        <f ca="1"/>
        <v>SD</v>
      </c>
      <c r="C53">
        <f ca="1"/>
        <v>57066.837843541347</v>
      </c>
    </row>
    <row r="54" spans="1:3" x14ac:dyDescent="0.3">
      <c r="A54" t="str">
        <f ca="1"/>
        <v>North Yorkshire</v>
      </c>
      <c r="B54" t="str">
        <f ca="1"/>
        <v>SD</v>
      </c>
      <c r="C54">
        <f ca="1"/>
        <v>60520.049699000374</v>
      </c>
    </row>
    <row r="55" spans="1:3" x14ac:dyDescent="0.3">
      <c r="A55" t="str">
        <f ca="1"/>
        <v>Eastleigh</v>
      </c>
      <c r="B55" t="str">
        <f ca="1"/>
        <v>SD</v>
      </c>
      <c r="C55">
        <f ca="1"/>
        <v>-21660.927891546569</v>
      </c>
    </row>
    <row r="56" spans="1:3" x14ac:dyDescent="0.3">
      <c r="A56" t="str">
        <f ca="1"/>
        <v>Basingstoke &amp; Deane</v>
      </c>
      <c r="B56" t="str">
        <f ca="1"/>
        <v>SD</v>
      </c>
      <c r="C56">
        <f ca="1"/>
        <v>290628.09192382044</v>
      </c>
    </row>
    <row r="57" spans="1:3" x14ac:dyDescent="0.3">
      <c r="A57" t="str">
        <f ca="1"/>
        <v>Malvern Hills</v>
      </c>
      <c r="B57" t="str">
        <f ca="1"/>
        <v>SD</v>
      </c>
      <c r="C57">
        <f ca="1"/>
        <v>36492.355200265389</v>
      </c>
    </row>
    <row r="58" spans="1:3" x14ac:dyDescent="0.3">
      <c r="A58" t="str">
        <f ca="1"/>
        <v>Broadland</v>
      </c>
      <c r="B58" t="str">
        <f ca="1"/>
        <v>SD</v>
      </c>
      <c r="C58">
        <f ca="1"/>
        <v>96415.950513391057</v>
      </c>
    </row>
    <row r="59" spans="1:3" x14ac:dyDescent="0.3">
      <c r="A59" t="str">
        <f ca="1"/>
        <v>Havant</v>
      </c>
      <c r="B59" t="str">
        <f ca="1"/>
        <v>SD</v>
      </c>
      <c r="C59">
        <f ca="1"/>
        <v>38499.809369696508</v>
      </c>
    </row>
    <row r="60" spans="1:3" x14ac:dyDescent="0.3">
      <c r="A60" t="str">
        <f ca="1"/>
        <v>Shropshire</v>
      </c>
      <c r="B60" t="str">
        <f ca="1"/>
        <v>UA</v>
      </c>
      <c r="C60">
        <f ca="1"/>
        <v>421550.8355957669</v>
      </c>
    </row>
    <row r="61" spans="1:3" x14ac:dyDescent="0.3">
      <c r="A61" t="str">
        <f ca="1"/>
        <v>Bournemouth, Christchurch &amp; Poole</v>
      </c>
      <c r="B61" t="str">
        <f ca="1"/>
        <v>UA</v>
      </c>
      <c r="C61">
        <f ca="1"/>
        <v>559517.64232304902</v>
      </c>
    </row>
    <row r="62" spans="1:3" x14ac:dyDescent="0.3">
      <c r="A62" t="str">
        <f ca="1"/>
        <v>Sussex Police and Crime Commissioner and Chief Constable</v>
      </c>
      <c r="B62" t="str">
        <f ca="1"/>
        <v>O</v>
      </c>
      <c r="C62">
        <f ca="1"/>
        <v>108100.36698056676</v>
      </c>
    </row>
    <row r="63" spans="1:3" x14ac:dyDescent="0.3">
      <c r="A63" t="str">
        <f ca="1"/>
        <v>Hinckley &amp; Bosworth</v>
      </c>
      <c r="B63" t="str">
        <f ca="1"/>
        <v>SD</v>
      </c>
      <c r="C63">
        <f ca="1"/>
        <v>72866.513643014914</v>
      </c>
    </row>
    <row r="64" spans="1:3" x14ac:dyDescent="0.3">
      <c r="A64" t="str">
        <f ca="1"/>
        <v>North Northamptonshire</v>
      </c>
      <c r="B64" t="str">
        <f ca="1"/>
        <v>UA</v>
      </c>
      <c r="C64">
        <f ca="1"/>
        <v>525991.97449054476</v>
      </c>
    </row>
    <row r="65" spans="1:3" x14ac:dyDescent="0.3">
      <c r="A65" t="str">
        <f ca="1"/>
        <v>Leeds</v>
      </c>
      <c r="B65" t="str">
        <f ca="1"/>
        <v>UA</v>
      </c>
      <c r="C65">
        <f ca="1"/>
        <v>1587632.3146533712</v>
      </c>
    </row>
    <row r="66" spans="1:3" x14ac:dyDescent="0.3">
      <c r="A66" t="str">
        <f ca="1"/>
        <v>Winchester</v>
      </c>
      <c r="B66" t="str">
        <f ca="1"/>
        <v>SD</v>
      </c>
      <c r="C66">
        <f ca="1"/>
        <v>32755.903376804054</v>
      </c>
    </row>
    <row r="67" spans="1:3" x14ac:dyDescent="0.3">
      <c r="A67" t="str">
        <f ca="1"/>
        <v>Kent Police and Crime Commissioner and Chief Constable</v>
      </c>
      <c r="B67" t="str">
        <f ca="1"/>
        <v>SD</v>
      </c>
      <c r="C67">
        <f ca="1"/>
        <v>99268.274935399677</v>
      </c>
    </row>
    <row r="68" spans="1:3" x14ac:dyDescent="0.3">
      <c r="A68" t="str">
        <f ca="1"/>
        <v>Cherwell</v>
      </c>
      <c r="B68" t="str">
        <f ca="1"/>
        <v>SD</v>
      </c>
      <c r="C68">
        <f ca="1"/>
        <v>71052.450015478826</v>
      </c>
    </row>
    <row r="69" spans="1:3" x14ac:dyDescent="0.3">
      <c r="A69" t="str">
        <f ca="1"/>
        <v>West of England Combined Authority</v>
      </c>
      <c r="B69" t="str">
        <f ca="1"/>
        <v>O</v>
      </c>
      <c r="C69">
        <f ca="1"/>
        <v>120546.20222560855</v>
      </c>
    </row>
    <row r="70" spans="1:3" x14ac:dyDescent="0.3">
      <c r="A70" t="str">
        <f ca="1"/>
        <v>Suffolk Police and Crime Commissioner and Chief Constable</v>
      </c>
      <c r="B70" t="str">
        <f ca="1"/>
        <v>O</v>
      </c>
      <c r="C70">
        <f ca="1"/>
        <v>100568.60121810366</v>
      </c>
    </row>
    <row r="71" spans="1:3" x14ac:dyDescent="0.3">
      <c r="A71" t="str">
        <f ca="1"/>
        <v>Hambleton</v>
      </c>
      <c r="B71" t="str">
        <f ca="1"/>
        <v>SD</v>
      </c>
      <c r="C71">
        <f ca="1"/>
        <v>12663.362099777034</v>
      </c>
    </row>
    <row r="72" spans="1:3" x14ac:dyDescent="0.3">
      <c r="A72" t="str">
        <f ca="1"/>
        <v>Isle of Wight</v>
      </c>
      <c r="B72" t="str">
        <f ca="1"/>
        <v>SD</v>
      </c>
      <c r="C72">
        <f ca="1"/>
        <v>189758.74739026418</v>
      </c>
    </row>
    <row r="73" spans="1:3" x14ac:dyDescent="0.3">
      <c r="A73" t="str">
        <f ca="1"/>
        <v>South Somerset</v>
      </c>
      <c r="B73" t="str">
        <f ca="1"/>
        <v>O</v>
      </c>
      <c r="C73">
        <f ca="1"/>
        <v>81030.707512142952</v>
      </c>
    </row>
    <row r="74" spans="1:3" x14ac:dyDescent="0.3">
      <c r="A74" t="str">
        <f ca="1"/>
        <v>Lincolnshire Police and Crime Commissioner and Chief Constable</v>
      </c>
      <c r="B74" t="str">
        <f ca="1"/>
        <v>O</v>
      </c>
      <c r="C74">
        <f ca="1"/>
        <v>100568.60121810366</v>
      </c>
    </row>
    <row r="75" spans="1:3" x14ac:dyDescent="0.3">
      <c r="A75" t="str">
        <f ca="1"/>
        <v>Dorset UA</v>
      </c>
      <c r="B75" t="str">
        <f ca="1"/>
        <v>UA</v>
      </c>
      <c r="C75">
        <f ca="1"/>
        <v>640749.32930599595</v>
      </c>
    </row>
    <row r="76" spans="1:3" x14ac:dyDescent="0.3">
      <c r="A76" t="str">
        <f ca="1"/>
        <v>Charnwood</v>
      </c>
      <c r="B76" t="str">
        <f ca="1"/>
        <v>SD</v>
      </c>
      <c r="C76">
        <f ca="1"/>
        <v>66105.801404431084</v>
      </c>
    </row>
    <row r="77" spans="1:3" x14ac:dyDescent="0.3">
      <c r="A77" t="str">
        <f ca="1"/>
        <v>Tewkesbury</v>
      </c>
      <c r="B77" t="str">
        <f ca="1"/>
        <v>SD</v>
      </c>
      <c r="C77">
        <f ca="1"/>
        <v>157143.34653194662</v>
      </c>
    </row>
    <row r="78" spans="1:3" x14ac:dyDescent="0.3">
      <c r="A78" t="str">
        <f ca="1"/>
        <v>Islington</v>
      </c>
      <c r="B78" t="str">
        <f ca="1"/>
        <v>SD</v>
      </c>
      <c r="C78">
        <f ca="1"/>
        <v>534141.33521712665</v>
      </c>
    </row>
    <row r="79" spans="1:3" x14ac:dyDescent="0.3">
      <c r="A79" t="str">
        <f ca="1"/>
        <v>Chichester</v>
      </c>
      <c r="B79" t="str">
        <f ca="1"/>
        <v>SD</v>
      </c>
      <c r="C79">
        <f ca="1"/>
        <v>18671.044624018628</v>
      </c>
    </row>
    <row r="80" spans="1:3" x14ac:dyDescent="0.3">
      <c r="A80" t="str">
        <f ca="1"/>
        <v>Western Riverside Waste Authority</v>
      </c>
      <c r="B80" t="str">
        <f ca="1"/>
        <v>O</v>
      </c>
      <c r="C80">
        <f ca="1"/>
        <v>100568.60121810366</v>
      </c>
    </row>
    <row r="81" spans="1:3" x14ac:dyDescent="0.3">
      <c r="A81" t="str">
        <f ca="1"/>
        <v>Norfolk Police and Crime Commissioner and Chief Constable</v>
      </c>
      <c r="B81" t="str">
        <f ca="1"/>
        <v>O</v>
      </c>
      <c r="C81">
        <f ca="1"/>
        <v>100568.60121810366</v>
      </c>
    </row>
    <row r="82" spans="1:3" x14ac:dyDescent="0.3">
      <c r="A82" t="str">
        <f ca="1"/>
        <v>Tamworth</v>
      </c>
      <c r="B82" t="str">
        <f ca="1"/>
        <v>SD</v>
      </c>
      <c r="C82">
        <f ca="1"/>
        <v>-15166.499559053162</v>
      </c>
    </row>
    <row r="83" spans="1:3" x14ac:dyDescent="0.3">
      <c r="A83" t="str">
        <f ca="1"/>
        <v>Trafford</v>
      </c>
      <c r="B83" t="str">
        <f ca="1"/>
        <v>UA</v>
      </c>
      <c r="C83">
        <f ca="1"/>
        <v>304311.12672606949</v>
      </c>
    </row>
    <row r="84" spans="1:3" x14ac:dyDescent="0.3">
      <c r="A84" t="str">
        <f ca="1"/>
        <v>Hartlepool</v>
      </c>
      <c r="B84" t="str">
        <f ca="1"/>
        <v>SD</v>
      </c>
      <c r="C84">
        <f ca="1"/>
        <v>46177.169980114035</v>
      </c>
    </row>
    <row r="85" spans="1:3" x14ac:dyDescent="0.3">
      <c r="A85" t="str">
        <f ca="1"/>
        <v>Wychavon</v>
      </c>
      <c r="B85" t="str">
        <f ca="1"/>
        <v>SD</v>
      </c>
      <c r="C85">
        <f ca="1"/>
        <v>62563.207053277059</v>
      </c>
    </row>
    <row r="86" spans="1:3" x14ac:dyDescent="0.3">
      <c r="A86" t="str">
        <f ca="1"/>
        <v>East Lindsey</v>
      </c>
      <c r="B86" t="str">
        <f ca="1"/>
        <v>SD</v>
      </c>
      <c r="C86">
        <f ca="1"/>
        <v>60348.568743092183</v>
      </c>
    </row>
    <row r="87" spans="1:3" x14ac:dyDescent="0.3">
      <c r="A87" t="str">
        <f ca="1"/>
        <v>Gedling</v>
      </c>
      <c r="B87" t="str">
        <f ca="1"/>
        <v>SD</v>
      </c>
      <c r="C87">
        <f ca="1"/>
        <v>79157.206476248277</v>
      </c>
    </row>
    <row r="88" spans="1:3" x14ac:dyDescent="0.3">
      <c r="A88" t="str">
        <f ca="1"/>
        <v>Leicester</v>
      </c>
      <c r="B88" t="str">
        <f ca="1"/>
        <v>UA</v>
      </c>
      <c r="C88">
        <f ca="1"/>
        <v>533010.94052873529</v>
      </c>
    </row>
    <row r="89" spans="1:3" x14ac:dyDescent="0.3">
      <c r="A89" t="str">
        <f ca="1"/>
        <v>North Hertfordshire</v>
      </c>
      <c r="B89" t="str">
        <f ca="1"/>
        <v>SD</v>
      </c>
      <c r="C89">
        <f ca="1"/>
        <v>21069.284784219431</v>
      </c>
    </row>
    <row r="90" spans="1:3" x14ac:dyDescent="0.3">
      <c r="A90" t="str">
        <f ca="1"/>
        <v>Wakefield</v>
      </c>
      <c r="B90" t="str">
        <f ca="1"/>
        <v>UA</v>
      </c>
      <c r="C90">
        <f ca="1"/>
        <v>822793.48914709</v>
      </c>
    </row>
    <row r="91" spans="1:3" x14ac:dyDescent="0.3">
      <c r="A91" t="str">
        <f ca="1"/>
        <v>Northumbria Police and Crime Commissioner and Chief Constable</v>
      </c>
      <c r="B91" t="str">
        <f ca="1"/>
        <v>O</v>
      </c>
      <c r="C91">
        <f ca="1"/>
        <v>54676.492182053975</v>
      </c>
    </row>
    <row r="92" spans="1:3" x14ac:dyDescent="0.3">
      <c r="A92" t="str">
        <f ca="1"/>
        <v>Newham</v>
      </c>
      <c r="B92" t="str">
        <f ca="1"/>
        <v>SD</v>
      </c>
      <c r="C92">
        <f ca="1"/>
        <v>536696.66354957898</v>
      </c>
    </row>
    <row r="93" spans="1:3" x14ac:dyDescent="0.3">
      <c r="A93" t="str">
        <f ca="1"/>
        <v>Shropshire Combined Fire Authority</v>
      </c>
      <c r="B93" t="str">
        <f ca="1"/>
        <v>O</v>
      </c>
      <c r="C93">
        <f ca="1"/>
        <v>103048.53928151078</v>
      </c>
    </row>
    <row r="94" spans="1:3" x14ac:dyDescent="0.3">
      <c r="A94" t="str">
        <f ca="1"/>
        <v>Northumberland National Park Authority</v>
      </c>
      <c r="B94" t="str">
        <f ca="1"/>
        <v>O</v>
      </c>
      <c r="C94">
        <f ca="1"/>
        <v>-48070.203068368835</v>
      </c>
    </row>
    <row r="95" spans="1:3" x14ac:dyDescent="0.3">
      <c r="A95" t="str">
        <f ca="1"/>
        <v>Lincolnshire</v>
      </c>
      <c r="B95" t="str">
        <f ca="1"/>
        <v>SD</v>
      </c>
      <c r="C95">
        <f ca="1"/>
        <v>-29154.381778935902</v>
      </c>
    </row>
    <row r="96" spans="1:3" x14ac:dyDescent="0.3">
      <c r="A96" t="str">
        <f ca="1"/>
        <v>Enfield</v>
      </c>
      <c r="B96" t="str">
        <f ca="1"/>
        <v>UA</v>
      </c>
      <c r="C96">
        <f ca="1"/>
        <v>942558.80263405782</v>
      </c>
    </row>
    <row r="97" spans="1:3" x14ac:dyDescent="0.3">
      <c r="A97" t="str">
        <f ca="1"/>
        <v>Bath &amp; North East Somerset</v>
      </c>
      <c r="B97" t="str">
        <f ca="1"/>
        <v>UA</v>
      </c>
      <c r="C97">
        <f ca="1"/>
        <v>234336.74680534218</v>
      </c>
    </row>
    <row r="98" spans="1:3" x14ac:dyDescent="0.3">
      <c r="A98" t="str">
        <f ca="1"/>
        <v>North Kesteven</v>
      </c>
      <c r="B98" t="str">
        <f ca="1"/>
        <v>SD</v>
      </c>
      <c r="C98">
        <f ca="1"/>
        <v>76795.789205966605</v>
      </c>
    </row>
    <row r="99" spans="1:3" x14ac:dyDescent="0.3">
      <c r="A99" t="str">
        <f ca="1"/>
        <v>Merton</v>
      </c>
      <c r="B99" t="str">
        <f ca="1"/>
        <v>UA</v>
      </c>
      <c r="C99">
        <f ca="1"/>
        <v>394995.46190053382</v>
      </c>
    </row>
    <row r="100" spans="1:3" x14ac:dyDescent="0.3">
      <c r="A100" t="str">
        <f ca="1"/>
        <v>Burnley</v>
      </c>
      <c r="B100" t="str">
        <f ca="1"/>
        <v>SD</v>
      </c>
      <c r="C100">
        <f ca="1"/>
        <v>49843.202366187645</v>
      </c>
    </row>
    <row r="101" spans="1:3" x14ac:dyDescent="0.3">
      <c r="A101" t="str">
        <f ca="1"/>
        <v>Essex</v>
      </c>
      <c r="B101" t="str">
        <f ca="1"/>
        <v>UA</v>
      </c>
      <c r="C101">
        <f ca="1"/>
        <v>1337991.5653598774</v>
      </c>
    </row>
    <row r="102" spans="1:3" x14ac:dyDescent="0.3">
      <c r="A102" t="str">
        <f ca="1"/>
        <v>North Warwickshire</v>
      </c>
      <c r="B102" t="str">
        <f ca="1"/>
        <v>SD</v>
      </c>
      <c r="C102">
        <f ca="1"/>
        <v>12356.371097916533</v>
      </c>
    </row>
    <row r="103" spans="1:3" x14ac:dyDescent="0.3">
      <c r="A103" t="str">
        <f ca="1"/>
        <v>Epsom &amp; Ewell</v>
      </c>
      <c r="B103" t="str">
        <f ca="1"/>
        <v>SD</v>
      </c>
      <c r="C103">
        <f ca="1"/>
        <v>14653.606287468196</v>
      </c>
    </row>
    <row r="104" spans="1:3" x14ac:dyDescent="0.3">
      <c r="A104" t="str">
        <f ca="1"/>
        <v>Lancaster</v>
      </c>
      <c r="B104" t="str">
        <f ca="1"/>
        <v>UA</v>
      </c>
      <c r="C104">
        <f ca="1"/>
        <v>230120.15597912454</v>
      </c>
    </row>
    <row r="105" spans="1:3" x14ac:dyDescent="0.3">
      <c r="A105" t="str">
        <f ca="1"/>
        <v>East Sussex</v>
      </c>
      <c r="B105" t="str">
        <f ca="1"/>
        <v>UA</v>
      </c>
      <c r="C105">
        <f ca="1"/>
        <v>520546.57617287553</v>
      </c>
    </row>
    <row r="106" spans="1:3" x14ac:dyDescent="0.3">
      <c r="A106" t="str">
        <f ca="1"/>
        <v>Stroud</v>
      </c>
      <c r="B106" t="str">
        <f ca="1"/>
        <v>SD</v>
      </c>
      <c r="C106">
        <f ca="1"/>
        <v>14099.496798090462</v>
      </c>
    </row>
    <row r="107" spans="1:3" x14ac:dyDescent="0.3">
      <c r="A107" t="str">
        <f ca="1"/>
        <v>Greater Manchester Combined Authority</v>
      </c>
      <c r="B107" t="str">
        <f ca="1"/>
        <v>O</v>
      </c>
      <c r="C107">
        <f ca="1"/>
        <v>103506.78431729155</v>
      </c>
    </row>
    <row r="108" spans="1:3" x14ac:dyDescent="0.3">
      <c r="A108" t="str">
        <f ca="1"/>
        <v>West Suffolk</v>
      </c>
      <c r="B108" t="str">
        <f ca="1"/>
        <v>SD</v>
      </c>
      <c r="C108">
        <f ca="1"/>
        <v>454609.04236811236</v>
      </c>
    </row>
    <row r="109" spans="1:3" x14ac:dyDescent="0.3">
      <c r="A109" t="str">
        <f ca="1"/>
        <v>Huntingdonshire</v>
      </c>
      <c r="B109" t="str">
        <f ca="1"/>
        <v>SD</v>
      </c>
      <c r="C109">
        <f ca="1"/>
        <v>412150.87087596767</v>
      </c>
    </row>
    <row r="110" spans="1:3" x14ac:dyDescent="0.3">
      <c r="A110" t="str">
        <f ca="1"/>
        <v>Essex Police and Crime Commissioner and Chief Constable</v>
      </c>
      <c r="B110" t="str">
        <f ca="1"/>
        <v>O</v>
      </c>
      <c r="C110">
        <f ca="1"/>
        <v>108358.02167330548</v>
      </c>
    </row>
    <row r="111" spans="1:3" x14ac:dyDescent="0.3">
      <c r="A111" t="str">
        <f ca="1"/>
        <v>Chorley</v>
      </c>
      <c r="B111" t="str">
        <f ca="1"/>
        <v>SD</v>
      </c>
      <c r="C111">
        <f ca="1"/>
        <v>43279.302127774426</v>
      </c>
    </row>
    <row r="112" spans="1:3" x14ac:dyDescent="0.3">
      <c r="A112" t="str">
        <f ca="1"/>
        <v>Birmingham</v>
      </c>
      <c r="B112" t="str">
        <f ca="1"/>
        <v>UA</v>
      </c>
      <c r="C112">
        <f ca="1"/>
        <v>1899280.1630995919</v>
      </c>
    </row>
    <row r="113" spans="1:3" x14ac:dyDescent="0.3">
      <c r="A113" t="str">
        <f ca="1"/>
        <v>South Tyneside</v>
      </c>
      <c r="B113" t="str">
        <f ca="1"/>
        <v>UA</v>
      </c>
      <c r="C113">
        <f ca="1"/>
        <v>366580.30575761758</v>
      </c>
    </row>
    <row r="114" spans="1:3" x14ac:dyDescent="0.3">
      <c r="A114" t="str">
        <f ca="1"/>
        <v>Worcestershire</v>
      </c>
      <c r="B114" t="str">
        <f ca="1"/>
        <v>UA</v>
      </c>
      <c r="C114">
        <f ca="1"/>
        <v>499920.57097846305</v>
      </c>
    </row>
    <row r="115" spans="1:3" x14ac:dyDescent="0.3">
      <c r="A115" t="str">
        <f ca="1"/>
        <v>Isles of Scilly</v>
      </c>
      <c r="B115" t="str">
        <f ca="1"/>
        <v>O</v>
      </c>
      <c r="C115">
        <f ca="1"/>
        <v>109226.77989987136</v>
      </c>
    </row>
    <row r="116" spans="1:3" x14ac:dyDescent="0.3">
      <c r="A116" t="str">
        <f ca="1"/>
        <v>Sefton</v>
      </c>
      <c r="B116" t="str">
        <f ca="1"/>
        <v>UA</v>
      </c>
      <c r="C116">
        <f ca="1"/>
        <v>385624.65011124744</v>
      </c>
    </row>
    <row r="117" spans="1:3" x14ac:dyDescent="0.3">
      <c r="A117" t="str">
        <f ca="1"/>
        <v>Havering</v>
      </c>
      <c r="B117" t="str">
        <f ca="1"/>
        <v>UA</v>
      </c>
      <c r="C117">
        <f ca="1"/>
        <v>393580.75274837977</v>
      </c>
    </row>
    <row r="118" spans="1:3" x14ac:dyDescent="0.3">
      <c r="A118" t="str">
        <f ca="1"/>
        <v>Bexley</v>
      </c>
      <c r="B118" t="str">
        <f ca="1"/>
        <v>UA</v>
      </c>
      <c r="C118">
        <f ca="1"/>
        <v>949009.15902831813</v>
      </c>
    </row>
    <row r="119" spans="1:3" x14ac:dyDescent="0.3">
      <c r="A119" t="str">
        <f ca="1"/>
        <v>Richmond upon Thames</v>
      </c>
      <c r="B119" t="str">
        <f ca="1"/>
        <v>SD</v>
      </c>
      <c r="C119">
        <f ca="1"/>
        <v>226772.62849253288</v>
      </c>
    </row>
    <row r="120" spans="1:3" x14ac:dyDescent="0.3">
      <c r="A120" t="str">
        <f ca="1"/>
        <v>Solihull</v>
      </c>
      <c r="B120" t="str">
        <f ca="1"/>
        <v>SD</v>
      </c>
      <c r="C120">
        <f ca="1"/>
        <v>142493.14927719685</v>
      </c>
    </row>
    <row r="121" spans="1:3" x14ac:dyDescent="0.3">
      <c r="A121" t="str">
        <f ca="1"/>
        <v>Canterbury</v>
      </c>
      <c r="B121" t="str">
        <f ca="1"/>
        <v>SD</v>
      </c>
      <c r="C121">
        <f ca="1"/>
        <v>192209.74483182878</v>
      </c>
    </row>
    <row r="122" spans="1:3" x14ac:dyDescent="0.3">
      <c r="A122" t="str">
        <f ca="1"/>
        <v>Avon &amp; Somerset Police and Crime Commissioner and Chief Constable</v>
      </c>
      <c r="B122" t="str">
        <f ca="1"/>
        <v>O</v>
      </c>
      <c r="C122">
        <f ca="1"/>
        <v>108891.22147613694</v>
      </c>
    </row>
    <row r="123" spans="1:3" x14ac:dyDescent="0.3">
      <c r="A123" t="str">
        <f ca="1"/>
        <v>Humberside Combined Fire Authority</v>
      </c>
      <c r="B123" t="str">
        <f ca="1"/>
        <v>O</v>
      </c>
      <c r="C123">
        <f ca="1"/>
        <v>102106.54360324281</v>
      </c>
    </row>
    <row r="124" spans="1:3" x14ac:dyDescent="0.3">
      <c r="A124" t="str">
        <f ca="1"/>
        <v>Boston</v>
      </c>
      <c r="B124" t="str">
        <f ca="1"/>
        <v>SD</v>
      </c>
      <c r="C124">
        <f ca="1"/>
        <v>9181.4271269805613</v>
      </c>
    </row>
    <row r="125" spans="1:3" x14ac:dyDescent="0.3">
      <c r="A125" t="str">
        <f ca="1"/>
        <v>Oadby &amp; Wigston</v>
      </c>
      <c r="B125" t="str">
        <f ca="1"/>
        <v>SD</v>
      </c>
      <c r="C125">
        <f ca="1"/>
        <v>46317.010031959857</v>
      </c>
    </row>
    <row r="126" spans="1:3" x14ac:dyDescent="0.3">
      <c r="A126" t="str">
        <f ca="1"/>
        <v>The Broads Authority</v>
      </c>
      <c r="B126" t="str">
        <f ca="1"/>
        <v>O</v>
      </c>
      <c r="C126">
        <f ca="1"/>
        <v>-51635.640946237545</v>
      </c>
    </row>
    <row r="127" spans="1:3" x14ac:dyDescent="0.3">
      <c r="A127" t="str">
        <f ca="1"/>
        <v>Mid Sussex</v>
      </c>
      <c r="B127" t="str">
        <f ca="1"/>
        <v>SD</v>
      </c>
      <c r="C127">
        <f ca="1"/>
        <v>122360.64273166846</v>
      </c>
    </row>
    <row r="128" spans="1:3" x14ac:dyDescent="0.3">
      <c r="A128" t="str">
        <f ca="1"/>
        <v>Gloucestershire Police and Crime Commissioner and Chief Constable</v>
      </c>
      <c r="B128" t="str">
        <f ca="1"/>
        <v>O</v>
      </c>
      <c r="C128">
        <f ca="1"/>
        <v>110611.96796999269</v>
      </c>
    </row>
    <row r="129" spans="1:3" x14ac:dyDescent="0.3">
      <c r="A129" t="str">
        <f ca="1"/>
        <v>Merseyside Recycling and Waste Authority</v>
      </c>
      <c r="B129" t="str">
        <f ca="1"/>
        <v>O</v>
      </c>
      <c r="C129">
        <f ca="1"/>
        <v>100568.60121810366</v>
      </c>
    </row>
    <row r="130" spans="1:3" x14ac:dyDescent="0.3">
      <c r="A130" t="str">
        <f ca="1"/>
        <v>Cheshire Combined Fire Authority</v>
      </c>
      <c r="B130" t="str">
        <f ca="1"/>
        <v>O</v>
      </c>
      <c r="C130">
        <f ca="1"/>
        <v>106177.108873071</v>
      </c>
    </row>
    <row r="131" spans="1:3" x14ac:dyDescent="0.3">
      <c r="A131" t="str">
        <f ca="1"/>
        <v>Blackburn with Darwen</v>
      </c>
      <c r="B131" t="str">
        <f ca="1"/>
        <v>UA</v>
      </c>
      <c r="C131">
        <f ca="1"/>
        <v>314537.61442083732</v>
      </c>
    </row>
    <row r="132" spans="1:3" x14ac:dyDescent="0.3">
      <c r="A132" t="str">
        <f ca="1"/>
        <v>Lancashire Combined Fire Authority</v>
      </c>
      <c r="B132" t="str">
        <f ca="1"/>
        <v>O</v>
      </c>
      <c r="C132">
        <f ca="1"/>
        <v>105463.14793540497</v>
      </c>
    </row>
    <row r="133" spans="1:3" x14ac:dyDescent="0.3">
      <c r="A133" t="str">
        <f ca="1"/>
        <v>Cambridgeshire</v>
      </c>
      <c r="B133" t="str">
        <f ca="1"/>
        <v>UA</v>
      </c>
      <c r="C133">
        <f ca="1"/>
        <v>424392.00780763896</v>
      </c>
    </row>
    <row r="134" spans="1:3" x14ac:dyDescent="0.3">
      <c r="A134" t="str">
        <f ca="1"/>
        <v>Nottinghamshire Fire &amp; Rescue Service</v>
      </c>
      <c r="B134" t="str">
        <f ca="1"/>
        <v>SD</v>
      </c>
      <c r="C134">
        <f ca="1"/>
        <v>-3325.0327488111216</v>
      </c>
    </row>
    <row r="135" spans="1:3" x14ac:dyDescent="0.3">
      <c r="A135" t="str">
        <f ca="1"/>
        <v>Durham Combined Fire Authority</v>
      </c>
      <c r="B135" t="str">
        <f ca="1"/>
        <v>O</v>
      </c>
      <c r="C135">
        <f ca="1"/>
        <v>102871.95229078826</v>
      </c>
    </row>
    <row r="136" spans="1:3" x14ac:dyDescent="0.3">
      <c r="A136" t="str">
        <f ca="1"/>
        <v>Broxbourne</v>
      </c>
      <c r="B136" t="str">
        <f ca="1"/>
        <v>SD</v>
      </c>
      <c r="C136">
        <f ca="1"/>
        <v>5825.6736215392011</v>
      </c>
    </row>
    <row r="137" spans="1:3" x14ac:dyDescent="0.3">
      <c r="A137" t="str">
        <f ca="1"/>
        <v>Hertfordshire Police and Crime Commissioner and Chief Constable</v>
      </c>
      <c r="B137" t="str">
        <f ca="1"/>
        <v>O</v>
      </c>
      <c r="C137">
        <f ca="1"/>
        <v>100568.60121810366</v>
      </c>
    </row>
    <row r="138" spans="1:3" x14ac:dyDescent="0.3">
      <c r="A138" t="str">
        <f ca="1"/>
        <v>Devon &amp; Cornwall Police and Crime Commissioner and Chief Constable</v>
      </c>
      <c r="B138" t="str">
        <f ca="1"/>
        <v>O</v>
      </c>
      <c r="C138">
        <f ca="1"/>
        <v>110979.45373979682</v>
      </c>
    </row>
    <row r="139" spans="1:3" x14ac:dyDescent="0.3">
      <c r="A139" t="str">
        <f ca="1"/>
        <v>North Tyneside</v>
      </c>
      <c r="B139" t="str">
        <f ca="1"/>
        <v>UA</v>
      </c>
      <c r="C139">
        <f ca="1"/>
        <v>288650.00052333716</v>
      </c>
    </row>
    <row r="140" spans="1:3" x14ac:dyDescent="0.3">
      <c r="A140" t="str">
        <f ca="1"/>
        <v>Barking &amp; Dagenham</v>
      </c>
      <c r="B140" t="str">
        <f ca="1"/>
        <v>UA</v>
      </c>
      <c r="C140">
        <f ca="1"/>
        <v>359101.01832710498</v>
      </c>
    </row>
    <row r="141" spans="1:3" x14ac:dyDescent="0.3">
      <c r="A141" t="str">
        <f ca="1"/>
        <v>Cheshire West &amp; Chester</v>
      </c>
      <c r="B141" t="str">
        <f ca="1"/>
        <v>SD</v>
      </c>
      <c r="C141">
        <f ca="1"/>
        <v>361161.93872302782</v>
      </c>
    </row>
    <row r="142" spans="1:3" x14ac:dyDescent="0.3">
      <c r="A142" t="str">
        <f ca="1"/>
        <v>Arun</v>
      </c>
      <c r="B142" t="str">
        <f ca="1"/>
        <v>SD</v>
      </c>
      <c r="C142">
        <f ca="1"/>
        <v>60691.874811212765</v>
      </c>
    </row>
    <row r="143" spans="1:3" x14ac:dyDescent="0.3">
      <c r="A143" t="str">
        <f ca="1"/>
        <v>Wolverhampton</v>
      </c>
      <c r="B143" t="str">
        <f ca="1"/>
        <v>UA</v>
      </c>
      <c r="C143">
        <f ca="1"/>
        <v>704670.03022972669</v>
      </c>
    </row>
    <row r="144" spans="1:3" x14ac:dyDescent="0.3">
      <c r="A144" t="str">
        <f ca="1"/>
        <v>Hackney</v>
      </c>
      <c r="B144" t="str">
        <f ca="1"/>
        <v>UA</v>
      </c>
      <c r="C144">
        <f ca="1"/>
        <v>936602.53412030998</v>
      </c>
    </row>
    <row r="145" spans="1:3" x14ac:dyDescent="0.3">
      <c r="A145" t="str">
        <f ca="1"/>
        <v>Brent</v>
      </c>
      <c r="B145" t="str">
        <f ca="1"/>
        <v>SD</v>
      </c>
      <c r="C145">
        <f ca="1"/>
        <v>826410.74774168164</v>
      </c>
    </row>
    <row r="146" spans="1:3" x14ac:dyDescent="0.3">
      <c r="A146" t="str">
        <f ca="1"/>
        <v>Somerset</v>
      </c>
      <c r="B146" t="str">
        <f ca="1"/>
        <v>SD</v>
      </c>
      <c r="C146">
        <f ca="1"/>
        <v>344436.15032618551</v>
      </c>
    </row>
    <row r="147" spans="1:3" x14ac:dyDescent="0.3">
      <c r="A147" t="str">
        <f ca="1"/>
        <v>Liverpool City Region Combined Authority</v>
      </c>
      <c r="B147" t="str">
        <f ca="1"/>
        <v>O</v>
      </c>
      <c r="C147">
        <f ca="1"/>
        <v>93271.937074664573</v>
      </c>
    </row>
    <row r="148" spans="1:3" x14ac:dyDescent="0.3">
      <c r="A148" t="str">
        <f ca="1"/>
        <v>East Staffordshire</v>
      </c>
      <c r="B148" t="str">
        <f ca="1"/>
        <v>SD</v>
      </c>
      <c r="C148">
        <f ca="1"/>
        <v>29331.08078781364</v>
      </c>
    </row>
    <row r="149" spans="1:3" x14ac:dyDescent="0.3">
      <c r="A149" t="str">
        <f ca="1"/>
        <v>Wyre Forest</v>
      </c>
      <c r="B149" t="str">
        <f ca="1"/>
        <v>SD</v>
      </c>
      <c r="C149">
        <f ca="1"/>
        <v>58364.983025531517</v>
      </c>
    </row>
    <row r="150" spans="1:3" x14ac:dyDescent="0.3">
      <c r="A150" t="str">
        <f ca="1"/>
        <v>Scarborough</v>
      </c>
      <c r="B150" t="str">
        <f ca="1"/>
        <v>SD</v>
      </c>
      <c r="C150">
        <f ca="1"/>
        <v>64446.456322045036</v>
      </c>
    </row>
    <row r="151" spans="1:3" x14ac:dyDescent="0.3">
      <c r="A151" t="str">
        <f ca="1"/>
        <v>Staffordshire Moorlands</v>
      </c>
      <c r="B151" t="str">
        <f ca="1"/>
        <v>SD</v>
      </c>
      <c r="C151">
        <f ca="1"/>
        <v>4756.7674730421568</v>
      </c>
    </row>
    <row r="152" spans="1:3" x14ac:dyDescent="0.3">
      <c r="A152" t="str">
        <f ca="1"/>
        <v>Stockport</v>
      </c>
      <c r="B152" t="str">
        <f ca="1"/>
        <v>UA</v>
      </c>
      <c r="C152">
        <f ca="1"/>
        <v>386261.84411433141</v>
      </c>
    </row>
    <row r="153" spans="1:3" x14ac:dyDescent="0.3">
      <c r="A153" t="str">
        <f ca="1"/>
        <v>Hammersmith &amp; Fulham</v>
      </c>
      <c r="B153" t="str">
        <f ca="1"/>
        <v>UA</v>
      </c>
      <c r="C153">
        <f ca="1"/>
        <v>715497.98450646573</v>
      </c>
    </row>
    <row r="154" spans="1:3" x14ac:dyDescent="0.3">
      <c r="A154" t="str">
        <f ca="1"/>
        <v>Middlesbrough</v>
      </c>
      <c r="B154" t="str">
        <f ca="1"/>
        <v>SD</v>
      </c>
      <c r="C154">
        <f ca="1"/>
        <v>161441.70248379168</v>
      </c>
    </row>
    <row r="155" spans="1:3" x14ac:dyDescent="0.3">
      <c r="A155" t="str">
        <f ca="1"/>
        <v>North East Derbyshire</v>
      </c>
      <c r="B155" t="str">
        <f ca="1"/>
        <v>SD</v>
      </c>
      <c r="C155">
        <f ca="1"/>
        <v>50175.223418158042</v>
      </c>
    </row>
    <row r="156" spans="1:3" x14ac:dyDescent="0.3">
      <c r="A156" t="str">
        <f ca="1"/>
        <v>East London Waste Authority</v>
      </c>
      <c r="B156" t="str">
        <f ca="1"/>
        <v>O</v>
      </c>
      <c r="C156">
        <f ca="1"/>
        <v>100568.60121810366</v>
      </c>
    </row>
    <row r="157" spans="1:3" x14ac:dyDescent="0.3">
      <c r="A157" t="str">
        <f ca="1"/>
        <v>Blaby</v>
      </c>
      <c r="B157" t="str">
        <f ca="1"/>
        <v>SD</v>
      </c>
      <c r="C157">
        <f ca="1"/>
        <v>-16134.545708485472</v>
      </c>
    </row>
    <row r="158" spans="1:3" x14ac:dyDescent="0.3">
      <c r="A158" t="str">
        <f ca="1"/>
        <v>Sheffield</v>
      </c>
      <c r="B158" t="str">
        <f ca="1"/>
        <v>UA</v>
      </c>
      <c r="C158">
        <f ca="1"/>
        <v>446567.58059580647</v>
      </c>
    </row>
    <row r="159" spans="1:3" x14ac:dyDescent="0.3">
      <c r="A159" t="str">
        <f ca="1"/>
        <v>Tyne and Wear Fire and Rescue Authority</v>
      </c>
      <c r="B159" t="str">
        <f ca="1"/>
        <v>SD</v>
      </c>
      <c r="C159">
        <f ca="1"/>
        <v>-118448.3668326622</v>
      </c>
    </row>
    <row r="160" spans="1:3" x14ac:dyDescent="0.3">
      <c r="A160" t="str">
        <f ca="1"/>
        <v>King's Lynn &amp; West Norfolk</v>
      </c>
      <c r="B160" t="str">
        <f ca="1"/>
        <v>SD</v>
      </c>
      <c r="C160">
        <f ca="1"/>
        <v>272500.66854821134</v>
      </c>
    </row>
    <row r="161" spans="1:3" x14ac:dyDescent="0.3">
      <c r="A161" t="str">
        <f ca="1"/>
        <v>Peak District National Park Authority</v>
      </c>
      <c r="B161" t="str">
        <f ca="1"/>
        <v>O</v>
      </c>
      <c r="C161">
        <f ca="1"/>
        <v>-64432.790508583421</v>
      </c>
    </row>
    <row r="162" spans="1:3" x14ac:dyDescent="0.3">
      <c r="A162" t="str">
        <f ca="1"/>
        <v>Epping Forest</v>
      </c>
      <c r="B162" t="str">
        <f ca="1"/>
        <v>SD</v>
      </c>
      <c r="C162">
        <f ca="1"/>
        <v>-47428.367891207279</v>
      </c>
    </row>
    <row r="163" spans="1:3" x14ac:dyDescent="0.3">
      <c r="A163" t="str">
        <f ca="1"/>
        <v>Leicestershire Police and Crime Commissioner and Chief Constable</v>
      </c>
      <c r="B163" t="str">
        <f ca="1"/>
        <v>O</v>
      </c>
      <c r="C163">
        <f ca="1"/>
        <v>105331.1785090552</v>
      </c>
    </row>
    <row r="164" spans="1:3" x14ac:dyDescent="0.3">
      <c r="A164" t="str">
        <f ca="1"/>
        <v>Durham Police and Crime Commissioner and Chief Constable</v>
      </c>
      <c r="B164" t="str">
        <f ca="1"/>
        <v>O</v>
      </c>
      <c r="C164">
        <f ca="1"/>
        <v>103768.72605367837</v>
      </c>
    </row>
    <row r="165" spans="1:3" x14ac:dyDescent="0.3">
      <c r="A165" t="str">
        <f ca="1"/>
        <v>St Helens</v>
      </c>
      <c r="B165" t="str">
        <f ca="1"/>
        <v>SD</v>
      </c>
      <c r="C165">
        <f ca="1"/>
        <v>202827.42596303238</v>
      </c>
    </row>
    <row r="166" spans="1:3" x14ac:dyDescent="0.3">
      <c r="A166" t="str">
        <f ca="1"/>
        <v>Derbyshire Combined Fire Authority</v>
      </c>
      <c r="B166" t="str">
        <f ca="1"/>
        <v>O</v>
      </c>
      <c r="C166">
        <f ca="1"/>
        <v>103145.00883754381</v>
      </c>
    </row>
    <row r="167" spans="1:3" x14ac:dyDescent="0.3">
      <c r="A167" t="str">
        <f ca="1"/>
        <v>York</v>
      </c>
      <c r="B167" t="str">
        <f ca="1"/>
        <v>UA</v>
      </c>
      <c r="C167">
        <f ca="1"/>
        <v>568705.74681275594</v>
      </c>
    </row>
    <row r="168" spans="1:3" x14ac:dyDescent="0.3">
      <c r="A168" t="str">
        <f ca="1"/>
        <v>Hillingdon</v>
      </c>
      <c r="B168" t="str">
        <f ca="1"/>
        <v>UA</v>
      </c>
      <c r="C168">
        <f ca="1"/>
        <v>515282.37721233442</v>
      </c>
    </row>
    <row r="169" spans="1:3" x14ac:dyDescent="0.3">
      <c r="A169" t="str">
        <f ca="1"/>
        <v>Tameside</v>
      </c>
      <c r="B169" t="str">
        <f ca="1"/>
        <v>SD</v>
      </c>
      <c r="C169">
        <f ca="1"/>
        <v>70252.604136181821</v>
      </c>
    </row>
    <row r="170" spans="1:3" x14ac:dyDescent="0.3">
      <c r="A170" t="str">
        <f ca="1"/>
        <v>Barnsley</v>
      </c>
      <c r="B170" t="str">
        <f ca="1"/>
        <v>SD</v>
      </c>
      <c r="C170">
        <f ca="1"/>
        <v>-53132.959920988651</v>
      </c>
    </row>
    <row r="171" spans="1:3" x14ac:dyDescent="0.3">
      <c r="A171" t="str">
        <f ca="1"/>
        <v>Oxford</v>
      </c>
      <c r="B171" t="str">
        <f ca="1"/>
        <v>UA</v>
      </c>
      <c r="C171">
        <f ca="1"/>
        <v>305514.88197679276</v>
      </c>
    </row>
    <row r="172" spans="1:3" x14ac:dyDescent="0.3">
      <c r="A172" t="str">
        <f ca="1"/>
        <v>Sandwell</v>
      </c>
      <c r="B172" t="str">
        <f ca="1"/>
        <v>UA</v>
      </c>
      <c r="C172">
        <f ca="1"/>
        <v>593182.89185517794</v>
      </c>
    </row>
    <row r="173" spans="1:3" x14ac:dyDescent="0.3">
      <c r="A173" t="str">
        <f ca="1"/>
        <v>North York Moors National Park Authority</v>
      </c>
      <c r="B173" t="str">
        <f ca="1"/>
        <v>O</v>
      </c>
      <c r="C173">
        <f ca="1"/>
        <v>102189.9324601226</v>
      </c>
    </row>
    <row r="174" spans="1:3" x14ac:dyDescent="0.3">
      <c r="A174" t="str">
        <f ca="1"/>
        <v>East Devon</v>
      </c>
      <c r="B174" t="str">
        <f ca="1"/>
        <v>SD</v>
      </c>
      <c r="C174">
        <f ca="1"/>
        <v>25114.595424565807</v>
      </c>
    </row>
    <row r="175" spans="1:3" x14ac:dyDescent="0.3">
      <c r="A175" t="str">
        <f ca="1"/>
        <v>Lancashire Police and Crime Commissioner and Chief Constable</v>
      </c>
      <c r="B175" t="str">
        <f ca="1"/>
        <v>O</v>
      </c>
      <c r="C175">
        <f ca="1"/>
        <v>105022.51634394773</v>
      </c>
    </row>
    <row r="176" spans="1:3" x14ac:dyDescent="0.3">
      <c r="A176" t="str">
        <f ca="1"/>
        <v>Suffolk</v>
      </c>
      <c r="B176" t="str">
        <f ca="1"/>
        <v>UA</v>
      </c>
      <c r="C176">
        <f ca="1"/>
        <v>446776.11396678223</v>
      </c>
    </row>
    <row r="177" spans="1:3" x14ac:dyDescent="0.3">
      <c r="A177" t="str">
        <f ca="1"/>
        <v>Spelthorne</v>
      </c>
      <c r="B177" t="str">
        <f ca="1"/>
        <v>SD</v>
      </c>
      <c r="C177">
        <f ca="1"/>
        <v>100623.64170682259</v>
      </c>
    </row>
    <row r="178" spans="1:3" x14ac:dyDescent="0.3">
      <c r="A178" t="str">
        <f ca="1"/>
        <v>Surrey Police and Crime Commissioner and Chief Constable</v>
      </c>
      <c r="B178" t="str">
        <f ca="1"/>
        <v>O</v>
      </c>
      <c r="C178">
        <f ca="1"/>
        <v>20108.491969232127</v>
      </c>
    </row>
    <row r="179" spans="1:3" x14ac:dyDescent="0.3">
      <c r="A179" t="str">
        <f ca="1"/>
        <v>East Cambridgeshire</v>
      </c>
      <c r="B179" t="str">
        <f ca="1"/>
        <v>SD</v>
      </c>
      <c r="C179">
        <f ca="1"/>
        <v>-74765.340676163789</v>
      </c>
    </row>
    <row r="180" spans="1:3" x14ac:dyDescent="0.3">
      <c r="A180" t="str">
        <f ca="1"/>
        <v>South Norfolk</v>
      </c>
      <c r="B180" t="str">
        <f ca="1"/>
        <v>SD</v>
      </c>
      <c r="C180">
        <f ca="1"/>
        <v>-18812.293894246803</v>
      </c>
    </row>
    <row r="181" spans="1:3" x14ac:dyDescent="0.3">
      <c r="A181" t="str">
        <f ca="1"/>
        <v>Hereford &amp; Worcester Combined Fire Authority</v>
      </c>
      <c r="B181" t="str">
        <f ca="1"/>
        <v>O</v>
      </c>
      <c r="C181">
        <f ca="1"/>
        <v>109656.19231152031</v>
      </c>
    </row>
    <row r="182" spans="1:3" x14ac:dyDescent="0.3">
      <c r="A182" t="str">
        <f ca="1"/>
        <v>Bolsover</v>
      </c>
      <c r="B182" t="str">
        <f ca="1"/>
        <v>SD</v>
      </c>
      <c r="C182">
        <f ca="1"/>
        <v>52891.963602338452</v>
      </c>
    </row>
    <row r="183" spans="1:3" x14ac:dyDescent="0.3">
      <c r="A183" t="str">
        <f ca="1"/>
        <v>Amber Valley</v>
      </c>
      <c r="B183" t="str">
        <f ca="1"/>
        <v>SD</v>
      </c>
      <c r="C183">
        <f ca="1"/>
        <v>1049.1483868407959</v>
      </c>
    </row>
    <row r="184" spans="1:3" x14ac:dyDescent="0.3">
      <c r="A184" t="str">
        <f ca="1"/>
        <v>Fenland</v>
      </c>
      <c r="B184" t="str">
        <f ca="1"/>
        <v>SD</v>
      </c>
      <c r="C184">
        <f ca="1"/>
        <v>34674.807249341189</v>
      </c>
    </row>
    <row r="185" spans="1:3" x14ac:dyDescent="0.3">
      <c r="A185" t="str">
        <f ca="1"/>
        <v>Warrington</v>
      </c>
      <c r="B185" t="str">
        <f ca="1"/>
        <v>UA</v>
      </c>
      <c r="C185">
        <f ca="1"/>
        <v>484475.48182264552</v>
      </c>
    </row>
    <row r="186" spans="1:3" x14ac:dyDescent="0.3">
      <c r="A186" t="str">
        <f ca="1"/>
        <v>Breckland</v>
      </c>
      <c r="B186" t="str">
        <f ca="1"/>
        <v>SD</v>
      </c>
      <c r="C186">
        <f ca="1"/>
        <v>71426.564382101147</v>
      </c>
    </row>
    <row r="187" spans="1:3" x14ac:dyDescent="0.3">
      <c r="A187" t="str">
        <f ca="1"/>
        <v>West Devon</v>
      </c>
      <c r="B187" t="str">
        <f ca="1"/>
        <v>O</v>
      </c>
      <c r="C187">
        <f ca="1"/>
        <v>19278.412951894104</v>
      </c>
    </row>
    <row r="188" spans="1:3" x14ac:dyDescent="0.3">
      <c r="A188" t="str">
        <f ca="1"/>
        <v>Buckinghamshire Council</v>
      </c>
      <c r="B188" t="str">
        <f ca="1"/>
        <v>UA</v>
      </c>
      <c r="C188">
        <f ca="1"/>
        <v>977079.89450622571</v>
      </c>
    </row>
    <row r="189" spans="1:3" x14ac:dyDescent="0.3">
      <c r="A189" t="str">
        <f ca="1"/>
        <v>West Sussex</v>
      </c>
      <c r="B189" t="str">
        <f ca="1"/>
        <v>UA</v>
      </c>
      <c r="C189">
        <f ca="1"/>
        <v>733701.05882350798</v>
      </c>
    </row>
    <row r="190" spans="1:3" x14ac:dyDescent="0.3">
      <c r="A190" t="str">
        <f ca="1"/>
        <v>Mendip</v>
      </c>
      <c r="B190" t="str">
        <f ca="1"/>
        <v>SD</v>
      </c>
      <c r="C190">
        <f ca="1"/>
        <v>15179.455051146884</v>
      </c>
    </row>
    <row r="191" spans="1:3" x14ac:dyDescent="0.3">
      <c r="A191" t="str">
        <f ca="1"/>
        <v>Gravesham</v>
      </c>
      <c r="B191" t="str">
        <f ca="1"/>
        <v>SD</v>
      </c>
      <c r="C191">
        <f ca="1"/>
        <v>42284.023904952221</v>
      </c>
    </row>
    <row r="192" spans="1:3" x14ac:dyDescent="0.3">
      <c r="A192" t="str">
        <f ca="1"/>
        <v>South Yorkshire Mayoral Combined Authority</v>
      </c>
      <c r="B192" t="str">
        <f ca="1"/>
        <v>SD</v>
      </c>
      <c r="C192">
        <f ca="1"/>
        <v>162724.55233666662</v>
      </c>
    </row>
    <row r="193" spans="1:3" x14ac:dyDescent="0.3">
      <c r="A193" t="str">
        <f ca="1"/>
        <v>Horsham</v>
      </c>
      <c r="B193" t="str">
        <f ca="1"/>
        <v>SD</v>
      </c>
      <c r="C193">
        <f ca="1"/>
        <v>13587.734680622176</v>
      </c>
    </row>
    <row r="194" spans="1:3" x14ac:dyDescent="0.3">
      <c r="A194" t="str">
        <f ca="1"/>
        <v>North Devon</v>
      </c>
      <c r="B194" t="str">
        <f ca="1"/>
        <v>SD</v>
      </c>
      <c r="C194">
        <f ca="1"/>
        <v>52295.367636091018</v>
      </c>
    </row>
    <row r="195" spans="1:3" x14ac:dyDescent="0.3">
      <c r="A195" t="str">
        <f ca="1"/>
        <v>Braintree</v>
      </c>
      <c r="B195" t="str">
        <f ca="1"/>
        <v>SD</v>
      </c>
      <c r="C195">
        <f ca="1"/>
        <v>54829.832587554178</v>
      </c>
    </row>
    <row r="196" spans="1:3" x14ac:dyDescent="0.3">
      <c r="A196" t="str">
        <f ca="1"/>
        <v>Devon &amp; Somerset Combined Fire Authority</v>
      </c>
      <c r="B196" t="str">
        <f ca="1"/>
        <v>SD</v>
      </c>
      <c r="C196">
        <f ca="1"/>
        <v>70639.405818124069</v>
      </c>
    </row>
    <row r="197" spans="1:3" x14ac:dyDescent="0.3">
      <c r="A197" t="str">
        <f ca="1"/>
        <v>Merseyside Fire &amp; CD Authority</v>
      </c>
      <c r="B197" t="str">
        <f ca="1"/>
        <v>O</v>
      </c>
      <c r="C197">
        <f ca="1"/>
        <v>105258.826100245</v>
      </c>
    </row>
    <row r="198" spans="1:3" x14ac:dyDescent="0.3">
      <c r="A198" t="str">
        <f ca="1"/>
        <v>East Hertfordshire</v>
      </c>
      <c r="B198" t="str">
        <f ca="1"/>
        <v>SD</v>
      </c>
      <c r="C198">
        <f ca="1"/>
        <v>137653.69442202034</v>
      </c>
    </row>
    <row r="199" spans="1:3" x14ac:dyDescent="0.3">
      <c r="A199" t="str">
        <f ca="1"/>
        <v>Wiltshire Police and Crime Commissioner and Chief Constable</v>
      </c>
      <c r="B199" t="str">
        <f ca="1"/>
        <v>O</v>
      </c>
      <c r="C199">
        <f ca="1"/>
        <v>100568.60121810366</v>
      </c>
    </row>
    <row r="200" spans="1:3" x14ac:dyDescent="0.3">
      <c r="A200" t="str">
        <f ca="1"/>
        <v>Cambridgeshire Combined Fire Authority</v>
      </c>
      <c r="B200" t="str">
        <f ca="1"/>
        <v>O</v>
      </c>
      <c r="C200">
        <f ca="1"/>
        <v>103789.64054817249</v>
      </c>
    </row>
    <row r="201" spans="1:3" x14ac:dyDescent="0.3">
      <c r="A201" t="str">
        <f ca="1"/>
        <v>Kent Combined Fire Authority</v>
      </c>
      <c r="B201" t="str">
        <f ca="1"/>
        <v>SD</v>
      </c>
      <c r="C201">
        <f ca="1"/>
        <v>18915.969010819797</v>
      </c>
    </row>
    <row r="202" spans="1:3" x14ac:dyDescent="0.3">
      <c r="A202" t="str">
        <f ca="1"/>
        <v>City of London</v>
      </c>
      <c r="B202" t="str">
        <f ca="1"/>
        <v>SD</v>
      </c>
      <c r="C202">
        <f ca="1"/>
        <v>77675.035259725322</v>
      </c>
    </row>
    <row r="203" spans="1:3" x14ac:dyDescent="0.3">
      <c r="A203" t="str">
        <f ca="1"/>
        <v>Carlisle</v>
      </c>
      <c r="B203" t="str">
        <f ca="1"/>
        <v>SD</v>
      </c>
      <c r="C203">
        <f ca="1"/>
        <v>29531.238578764693</v>
      </c>
    </row>
    <row r="204" spans="1:3" x14ac:dyDescent="0.3">
      <c r="A204" t="str">
        <f ca="1"/>
        <v>Uttlesford</v>
      </c>
      <c r="B204" t="str">
        <f ca="1"/>
        <v>SD</v>
      </c>
      <c r="C204">
        <f ca="1"/>
        <v>38220.156537666218</v>
      </c>
    </row>
    <row r="205" spans="1:3" x14ac:dyDescent="0.3">
      <c r="A205" t="str">
        <f ca="1"/>
        <v>Leicestershire</v>
      </c>
      <c r="B205" t="str">
        <f ca="1"/>
        <v>UA</v>
      </c>
      <c r="C205">
        <f ca="1"/>
        <v>895661.02062384656</v>
      </c>
    </row>
    <row r="206" spans="1:3" x14ac:dyDescent="0.3">
      <c r="A206" t="str">
        <f ca="1"/>
        <v>Manchester</v>
      </c>
      <c r="B206" t="str">
        <f ca="1"/>
        <v>UA</v>
      </c>
      <c r="C206">
        <f ca="1"/>
        <v>1192883.4579512351</v>
      </c>
    </row>
    <row r="207" spans="1:3" x14ac:dyDescent="0.3">
      <c r="A207" t="str">
        <f ca="1"/>
        <v>Gateshead</v>
      </c>
      <c r="B207" t="str">
        <f ca="1"/>
        <v>UA</v>
      </c>
      <c r="C207">
        <f ca="1"/>
        <v>352414.6690356232</v>
      </c>
    </row>
    <row r="208" spans="1:3" x14ac:dyDescent="0.3">
      <c r="A208" t="str">
        <f ca="1"/>
        <v>New Forest National Park</v>
      </c>
      <c r="B208" t="str">
        <f ca="1"/>
        <v>O</v>
      </c>
      <c r="C208">
        <f ca="1"/>
        <v>107368.76260358113</v>
      </c>
    </row>
    <row r="209" spans="1:3" x14ac:dyDescent="0.3">
      <c r="A209" t="str">
        <f ca="1"/>
        <v>Rushmoor</v>
      </c>
      <c r="B209" t="str">
        <f ca="1"/>
        <v>SD</v>
      </c>
      <c r="C209">
        <f ca="1"/>
        <v>49789.655568969582</v>
      </c>
    </row>
    <row r="210" spans="1:3" x14ac:dyDescent="0.3">
      <c r="A210" t="str">
        <f ca="1"/>
        <v>West Yorkshire Fire &amp; CD Authority</v>
      </c>
      <c r="B210" t="str">
        <f ca="1"/>
        <v>O</v>
      </c>
      <c r="C210">
        <f ca="1"/>
        <v>110551.9141450247</v>
      </c>
    </row>
    <row r="211" spans="1:3" x14ac:dyDescent="0.3">
      <c r="A211" t="str">
        <f ca="1"/>
        <v>Thames Valley Police and Crime Commissioner and Chief Constable</v>
      </c>
      <c r="B211" t="str">
        <f ca="1"/>
        <v>O</v>
      </c>
      <c r="C211">
        <f ca="1"/>
        <v>107301.19932006166</v>
      </c>
    </row>
    <row r="212" spans="1:3" x14ac:dyDescent="0.3">
      <c r="A212" t="str">
        <f ca="1"/>
        <v>South Downs National Park Authority</v>
      </c>
      <c r="B212" t="str">
        <f ca="1"/>
        <v>SD</v>
      </c>
      <c r="C212">
        <f ca="1"/>
        <v>-59419.136906107131</v>
      </c>
    </row>
    <row r="213" spans="1:3" x14ac:dyDescent="0.3">
      <c r="A213" t="str">
        <f ca="1"/>
        <v>West Midlands Fire and Rescue Authority</v>
      </c>
      <c r="B213" t="str">
        <f ca="1"/>
        <v>O</v>
      </c>
      <c r="C213">
        <f ca="1"/>
        <v>116420.98166935073</v>
      </c>
    </row>
    <row r="214" spans="1:3" x14ac:dyDescent="0.3">
      <c r="A214" t="str">
        <f ca="1"/>
        <v>Camden</v>
      </c>
      <c r="B214" t="str">
        <f ca="1"/>
        <v>UA</v>
      </c>
      <c r="C214">
        <f ca="1"/>
        <v>1110761.0674245739</v>
      </c>
    </row>
    <row r="215" spans="1:3" x14ac:dyDescent="0.3">
      <c r="A215" t="str">
        <f ca="1"/>
        <v>Sutton</v>
      </c>
      <c r="B215" t="str">
        <f ca="1"/>
        <v>SD</v>
      </c>
      <c r="C215">
        <f ca="1"/>
        <v>31036.466998749762</v>
      </c>
    </row>
    <row r="216" spans="1:3" x14ac:dyDescent="0.3">
      <c r="A216" t="str">
        <f ca="1"/>
        <v>Tonbridge &amp; Malling</v>
      </c>
      <c r="B216" t="str">
        <f ca="1"/>
        <v>SD</v>
      </c>
      <c r="C216">
        <f ca="1"/>
        <v>65867.048728139402</v>
      </c>
    </row>
    <row r="217" spans="1:3" x14ac:dyDescent="0.3">
      <c r="A217" t="str">
        <f ca="1"/>
        <v>Gosport</v>
      </c>
      <c r="B217" t="str">
        <f ca="1"/>
        <v>SD</v>
      </c>
      <c r="C217">
        <f ca="1"/>
        <v>31064.900608100754</v>
      </c>
    </row>
    <row r="218" spans="1:3" x14ac:dyDescent="0.3">
      <c r="A218" t="str">
        <f ca="1"/>
        <v>Northamptonshire Police, Fire and Crime Commissioner Fire and Rescue Authority</v>
      </c>
      <c r="B218" t="str">
        <f ca="1"/>
        <v>O</v>
      </c>
      <c r="C218">
        <f ca="1"/>
        <v>100568.60121810366</v>
      </c>
    </row>
    <row r="219" spans="1:3" x14ac:dyDescent="0.3">
      <c r="A219" t="str">
        <f ca="1"/>
        <v>Allerdale</v>
      </c>
      <c r="B219" t="str">
        <f ca="1"/>
        <v>SD</v>
      </c>
      <c r="C219">
        <f ca="1"/>
        <v>104070.43668088599</v>
      </c>
    </row>
    <row r="220" spans="1:3" x14ac:dyDescent="0.3">
      <c r="A220" t="str">
        <f ca="1"/>
        <v>Hampshire</v>
      </c>
      <c r="B220" t="str">
        <f ca="1"/>
        <v>UA</v>
      </c>
      <c r="C220">
        <f ca="1"/>
        <v>1603033.5764921717</v>
      </c>
    </row>
    <row r="221" spans="1:3" x14ac:dyDescent="0.3">
      <c r="A221" t="str">
        <f ca="1"/>
        <v>West Berkshire</v>
      </c>
      <c r="B221" t="str">
        <f ca="1"/>
        <v>SD</v>
      </c>
      <c r="C221">
        <f ca="1"/>
        <v>137751.28129154997</v>
      </c>
    </row>
    <row r="222" spans="1:3" x14ac:dyDescent="0.3">
      <c r="A222" t="str">
        <f ca="1"/>
        <v>Herefordshire</v>
      </c>
      <c r="B222" t="str">
        <f ca="1"/>
        <v>SD</v>
      </c>
      <c r="C222">
        <f ca="1"/>
        <v>321803.11940639769</v>
      </c>
    </row>
    <row r="223" spans="1:3" x14ac:dyDescent="0.3">
      <c r="A223" t="str">
        <f ca="1"/>
        <v>East Hampshire</v>
      </c>
      <c r="B223" t="str">
        <f ca="1"/>
        <v>SD</v>
      </c>
      <c r="C223">
        <f ca="1"/>
        <v>108758.32387873545</v>
      </c>
    </row>
    <row r="224" spans="1:3" x14ac:dyDescent="0.3">
      <c r="A224" t="str">
        <f ca="1"/>
        <v>Calderdale</v>
      </c>
      <c r="B224" t="str">
        <f ca="1"/>
        <v>UA</v>
      </c>
      <c r="C224">
        <f ca="1"/>
        <v>390600.51022860664</v>
      </c>
    </row>
    <row r="225" spans="1:3" x14ac:dyDescent="0.3">
      <c r="A225" t="str">
        <f ca="1"/>
        <v>Selby</v>
      </c>
      <c r="B225" t="str">
        <f ca="1"/>
        <v>SD</v>
      </c>
      <c r="C225">
        <f ca="1"/>
        <v>-2290.264932680293</v>
      </c>
    </row>
    <row r="226" spans="1:3" x14ac:dyDescent="0.3">
      <c r="A226" t="str">
        <f ca="1"/>
        <v>Mid Devon</v>
      </c>
      <c r="B226" t="str">
        <f ca="1"/>
        <v>SD</v>
      </c>
      <c r="C226">
        <f ca="1"/>
        <v>3008.3806662875286</v>
      </c>
    </row>
    <row r="227" spans="1:3" x14ac:dyDescent="0.3">
      <c r="A227" t="str">
        <f ca="1"/>
        <v>Reading</v>
      </c>
      <c r="B227" t="str">
        <f ca="1"/>
        <v>UA</v>
      </c>
      <c r="C227">
        <f ca="1"/>
        <v>329376.36379806144</v>
      </c>
    </row>
    <row r="228" spans="1:3" x14ac:dyDescent="0.3">
      <c r="A228" t="str">
        <f ca="1"/>
        <v>Redcar &amp; Cleveland</v>
      </c>
      <c r="B228" t="str">
        <f ca="1"/>
        <v>SD</v>
      </c>
      <c r="C228">
        <f ca="1"/>
        <v>128408.56558548351</v>
      </c>
    </row>
    <row r="229" spans="1:3" x14ac:dyDescent="0.3">
      <c r="A229" t="str">
        <f ca="1"/>
        <v>South Staffordshire</v>
      </c>
      <c r="B229" t="str">
        <f ca="1"/>
        <v>SD</v>
      </c>
      <c r="C229">
        <f ca="1"/>
        <v>15314.053290758195</v>
      </c>
    </row>
    <row r="230" spans="1:3" x14ac:dyDescent="0.3">
      <c r="A230" t="str">
        <f ca="1"/>
        <v>Maldon</v>
      </c>
      <c r="B230" t="str">
        <f ca="1"/>
        <v>SD</v>
      </c>
      <c r="C230">
        <f ca="1"/>
        <v>4333.111481940985</v>
      </c>
    </row>
    <row r="231" spans="1:3" x14ac:dyDescent="0.3">
      <c r="A231" t="str">
        <f ca="1"/>
        <v>Sevenoaks</v>
      </c>
      <c r="B231" t="str">
        <f ca="1"/>
        <v>SD</v>
      </c>
      <c r="C231">
        <f ca="1"/>
        <v>107217.48715296728</v>
      </c>
    </row>
    <row r="232" spans="1:3" x14ac:dyDescent="0.3">
      <c r="A232" t="str">
        <f ca="1"/>
        <v>Dartford</v>
      </c>
      <c r="B232" t="str">
        <f ca="1"/>
        <v>SD</v>
      </c>
      <c r="C232">
        <f ca="1"/>
        <v>10915.670457791886</v>
      </c>
    </row>
    <row r="233" spans="1:3" x14ac:dyDescent="0.3">
      <c r="A233" t="str">
        <f ca="1"/>
        <v>Lee Valley Regional Park Authority</v>
      </c>
      <c r="B233" t="str">
        <f ca="1"/>
        <v>O</v>
      </c>
      <c r="C233">
        <f ca="1"/>
        <v>85479.254017524887</v>
      </c>
    </row>
    <row r="234" spans="1:3" x14ac:dyDescent="0.3">
      <c r="A234" t="str">
        <f ca="1"/>
        <v>New Forest</v>
      </c>
      <c r="B234" t="str">
        <f ca="1"/>
        <v>SD</v>
      </c>
      <c r="C234">
        <f ca="1"/>
        <v>283360.3964955234</v>
      </c>
    </row>
    <row r="235" spans="1:3" x14ac:dyDescent="0.3">
      <c r="A235" t="str">
        <f ca="1"/>
        <v>Worcester</v>
      </c>
      <c r="B235" t="str">
        <f ca="1"/>
        <v>O</v>
      </c>
      <c r="C235">
        <f ca="1"/>
        <v>64099.031323842821</v>
      </c>
    </row>
    <row r="236" spans="1:3" x14ac:dyDescent="0.3">
      <c r="A236" t="str">
        <f ca="1"/>
        <v>Devon</v>
      </c>
      <c r="B236" t="str">
        <f ca="1"/>
        <v>UA</v>
      </c>
      <c r="C236">
        <f ca="1"/>
        <v>335346.42077815195</v>
      </c>
    </row>
    <row r="237" spans="1:3" x14ac:dyDescent="0.3">
      <c r="A237" t="str">
        <f ca="1"/>
        <v>Colchester</v>
      </c>
      <c r="B237" t="str">
        <f ca="1"/>
        <v>SD</v>
      </c>
      <c r="C237">
        <f ca="1"/>
        <v>89905.465388954355</v>
      </c>
    </row>
    <row r="238" spans="1:3" x14ac:dyDescent="0.3">
      <c r="A238" t="str">
        <f ca="1"/>
        <v>Windsor &amp; Maidenhead</v>
      </c>
      <c r="B238" t="str">
        <f ca="1"/>
        <v>SD</v>
      </c>
      <c r="C238">
        <f ca="1"/>
        <v>37472.384261522646</v>
      </c>
    </row>
    <row r="239" spans="1:3" x14ac:dyDescent="0.3">
      <c r="A239" t="str">
        <f ca="1"/>
        <v>South Yorkshire Police and Crime Commissioner and Chief Constable</v>
      </c>
      <c r="B239" t="str">
        <f ca="1"/>
        <v>O</v>
      </c>
      <c r="C239">
        <f ca="1"/>
        <v>100568.60121810366</v>
      </c>
    </row>
    <row r="240" spans="1:3" x14ac:dyDescent="0.3">
      <c r="A240" t="str">
        <f ca="1"/>
        <v>Yorkshire Dales National Park Authority</v>
      </c>
      <c r="B240" t="str">
        <f ca="1"/>
        <v>O</v>
      </c>
      <c r="C240">
        <f ca="1"/>
        <v>115042.48625645303</v>
      </c>
    </row>
    <row r="241" spans="1:3" x14ac:dyDescent="0.3">
      <c r="A241" t="str">
        <f ca="1"/>
        <v>North of Tyne Combined Authority</v>
      </c>
      <c r="B241" t="str">
        <f ca="1"/>
        <v>SD</v>
      </c>
      <c r="C241">
        <f ca="1"/>
        <v>-61261.137986660411</v>
      </c>
    </row>
    <row r="242" spans="1:3" x14ac:dyDescent="0.3">
      <c r="A242" t="str">
        <f ca="1"/>
        <v>North Lincolnshire</v>
      </c>
      <c r="B242" t="str">
        <f ca="1"/>
        <v>SD</v>
      </c>
      <c r="C242">
        <f ca="1"/>
        <v>219205.71496721322</v>
      </c>
    </row>
    <row r="243" spans="1:3" x14ac:dyDescent="0.3">
      <c r="A243" t="str">
        <f ca="1"/>
        <v>Lake District National Park</v>
      </c>
      <c r="B243" t="str">
        <f ca="1"/>
        <v>O</v>
      </c>
      <c r="C243">
        <f ca="1"/>
        <v>103951.61072504017</v>
      </c>
    </row>
    <row r="244" spans="1:3" x14ac:dyDescent="0.3">
      <c r="A244" t="str">
        <f ca="1"/>
        <v>Cheshire Police and Crime Commissioner and Chief Constable</v>
      </c>
      <c r="B244" t="str">
        <f ca="1"/>
        <v>O</v>
      </c>
      <c r="C244">
        <f ca="1"/>
        <v>106851.52426276548</v>
      </c>
    </row>
    <row r="245" spans="1:3" x14ac:dyDescent="0.3">
      <c r="A245" t="str">
        <f ca="1"/>
        <v>Torbay</v>
      </c>
      <c r="B245" t="str">
        <f ca="1"/>
        <v>SD</v>
      </c>
      <c r="C245">
        <f ca="1"/>
        <v>138097.94750122633</v>
      </c>
    </row>
    <row r="246" spans="1:3" x14ac:dyDescent="0.3">
      <c r="A246" t="str">
        <f ca="1"/>
        <v>Dorset Police and Crime Commissioner and Chief Constable</v>
      </c>
      <c r="B246" t="str">
        <f ca="1"/>
        <v>O</v>
      </c>
      <c r="C246">
        <f ca="1"/>
        <v>101309.14968008149</v>
      </c>
    </row>
    <row r="247" spans="1:3" x14ac:dyDescent="0.3">
      <c r="A247" t="str">
        <f ca="1"/>
        <v>Harlow</v>
      </c>
      <c r="B247" t="str">
        <f ca="1"/>
        <v>SD</v>
      </c>
      <c r="C247">
        <f ca="1"/>
        <v>14956.836395739025</v>
      </c>
    </row>
    <row r="248" spans="1:3" x14ac:dyDescent="0.3">
      <c r="A248" t="str">
        <f ca="1"/>
        <v>Merseyside Police and Crime Commissioner and Chief Constable</v>
      </c>
      <c r="B248" t="str">
        <f ca="1"/>
        <v>O</v>
      </c>
      <c r="C248">
        <f ca="1"/>
        <v>107246.84075168229</v>
      </c>
    </row>
    <row r="249" spans="1:3" x14ac:dyDescent="0.3">
      <c r="A249" t="str">
        <f ca="1"/>
        <v>Slough</v>
      </c>
      <c r="B249" t="str">
        <f ca="1"/>
        <v>UA</v>
      </c>
      <c r="C249">
        <f ca="1"/>
        <v>1524003.2013429785</v>
      </c>
    </row>
    <row r="250" spans="1:3" x14ac:dyDescent="0.3">
      <c r="A250" t="str">
        <f ca="1"/>
        <v>West London Waste Authority</v>
      </c>
      <c r="B250" t="str">
        <f ca="1"/>
        <v>O</v>
      </c>
      <c r="C250">
        <f ca="1"/>
        <v>100568.60121810366</v>
      </c>
    </row>
    <row r="251" spans="1:3" x14ac:dyDescent="0.3">
      <c r="A251" t="str">
        <f ca="1"/>
        <v>Blackpool</v>
      </c>
      <c r="B251" t="str">
        <f ca="1"/>
        <v>SD</v>
      </c>
      <c r="C251">
        <f ca="1"/>
        <v>169286.88279218363</v>
      </c>
    </row>
    <row r="252" spans="1:3" x14ac:dyDescent="0.3">
      <c r="A252" t="str">
        <f ca="1"/>
        <v>Peterborough</v>
      </c>
      <c r="B252" t="str">
        <f ca="1"/>
        <v>UA</v>
      </c>
      <c r="C252">
        <f ca="1"/>
        <v>231736.90960529656</v>
      </c>
    </row>
    <row r="253" spans="1:3" x14ac:dyDescent="0.3">
      <c r="A253" t="str">
        <f ca="1"/>
        <v>Ealing</v>
      </c>
      <c r="B253" t="str">
        <f ca="1"/>
        <v>UA</v>
      </c>
      <c r="C253">
        <f ca="1"/>
        <v>671126.62418723723</v>
      </c>
    </row>
    <row r="254" spans="1:3" x14ac:dyDescent="0.3">
      <c r="A254" t="str">
        <f ca="1"/>
        <v>Gloucestershire</v>
      </c>
      <c r="B254" t="str">
        <f ca="1"/>
        <v>UA</v>
      </c>
      <c r="C254">
        <f ca="1"/>
        <v>520528.16375759756</v>
      </c>
    </row>
    <row r="255" spans="1:3" x14ac:dyDescent="0.3">
      <c r="A255" t="str">
        <f ca="1"/>
        <v>Southwark</v>
      </c>
      <c r="B255" t="str">
        <f ca="1"/>
        <v>UA</v>
      </c>
      <c r="C255">
        <f ca="1"/>
        <v>807203.85263957584</v>
      </c>
    </row>
    <row r="256" spans="1:3" x14ac:dyDescent="0.3">
      <c r="A256" t="str">
        <f ca="1"/>
        <v>West Midlands Police and Crime Commissioner and Chief Constable</v>
      </c>
      <c r="B256" t="str">
        <f ca="1"/>
        <v>O</v>
      </c>
      <c r="C256">
        <f ca="1"/>
        <v>118492.82120521265</v>
      </c>
    </row>
    <row r="257" spans="1:3" x14ac:dyDescent="0.3">
      <c r="A257" t="str">
        <f ca="1"/>
        <v>Wealden</v>
      </c>
      <c r="B257" t="str">
        <f ca="1"/>
        <v>SD</v>
      </c>
      <c r="C257">
        <f ca="1"/>
        <v>82463.425459170976</v>
      </c>
    </row>
    <row r="258" spans="1:3" x14ac:dyDescent="0.3">
      <c r="A258" t="str">
        <f ca="1"/>
        <v>Buckinghamshire &amp; Milton Keynes Combined Fire Authority</v>
      </c>
      <c r="B258" t="str">
        <f ca="1"/>
        <v>SD</v>
      </c>
      <c r="C258">
        <f ca="1"/>
        <v>-46789.061983885651</v>
      </c>
    </row>
    <row r="259" spans="1:3" x14ac:dyDescent="0.3">
      <c r="A259" t="str">
        <f ca="1"/>
        <v>South Yorkshire Fire &amp; CD Authority</v>
      </c>
      <c r="B259" t="str">
        <f ca="1"/>
        <v>O</v>
      </c>
      <c r="C259">
        <f ca="1"/>
        <v>105416.38077389495</v>
      </c>
    </row>
    <row r="260" spans="1:3" x14ac:dyDescent="0.3">
      <c r="A260" t="str">
        <f ca="1"/>
        <v>Greater Manchester Police and Crime Commissioner and Chief Constable</v>
      </c>
      <c r="B260" t="str">
        <f ca="1"/>
        <v>O</v>
      </c>
      <c r="C260">
        <f ca="1"/>
        <v>100640.37281657406</v>
      </c>
    </row>
    <row r="261" spans="1:3" x14ac:dyDescent="0.3">
      <c r="A261" t="str">
        <f ca="1"/>
        <v>North Somerset</v>
      </c>
      <c r="B261" t="str">
        <f ca="1"/>
        <v>SD</v>
      </c>
      <c r="C261">
        <f ca="1"/>
        <v>212744.84763825798</v>
      </c>
    </row>
    <row r="262" spans="1:3" x14ac:dyDescent="0.3">
      <c r="A262" t="str">
        <f ca="1"/>
        <v>Fareham</v>
      </c>
      <c r="B262" t="str">
        <f ca="1"/>
        <v>SD</v>
      </c>
      <c r="C262">
        <f ca="1"/>
        <v>13910.618803312187</v>
      </c>
    </row>
    <row r="263" spans="1:3" x14ac:dyDescent="0.3">
      <c r="A263" t="str">
        <f ca="1"/>
        <v>East Riding of Yorkshire</v>
      </c>
      <c r="B263" t="str">
        <f ca="1"/>
        <v>UA</v>
      </c>
      <c r="C263">
        <f ca="1"/>
        <v>1070035.4278102084</v>
      </c>
    </row>
    <row r="264" spans="1:3" x14ac:dyDescent="0.3">
      <c r="A264" t="str">
        <f ca="1"/>
        <v>Rochdale</v>
      </c>
      <c r="B264" t="str">
        <f ca="1"/>
        <v>UA</v>
      </c>
      <c r="C264">
        <f ca="1"/>
        <v>339432.5076412746</v>
      </c>
    </row>
    <row r="265" spans="1:3" x14ac:dyDescent="0.3">
      <c r="A265" t="str">
        <f ca="1"/>
        <v>West Midlands Combined Authority</v>
      </c>
      <c r="B265" t="str">
        <f ca="1"/>
        <v>O</v>
      </c>
      <c r="C265">
        <f ca="1"/>
        <v>117482.45925503876</v>
      </c>
    </row>
    <row r="266" spans="1:3" x14ac:dyDescent="0.3">
      <c r="A266" t="str">
        <f ca="1"/>
        <v>Hastings</v>
      </c>
      <c r="B266" t="str">
        <f ca="1"/>
        <v>SD</v>
      </c>
      <c r="C266">
        <f ca="1"/>
        <v>117768.60307825924</v>
      </c>
    </row>
    <row r="267" spans="1:3" x14ac:dyDescent="0.3">
      <c r="A267" t="str">
        <f ca="1"/>
        <v>Tandridge</v>
      </c>
      <c r="B267" t="str">
        <f ca="1"/>
        <v>O</v>
      </c>
      <c r="C267">
        <f ca="1"/>
        <v>59642.242801783199</v>
      </c>
    </row>
    <row r="268" spans="1:3" x14ac:dyDescent="0.3">
      <c r="A268" t="str">
        <f ca="1"/>
        <v>Teignbridge</v>
      </c>
      <c r="B268" t="str">
        <f ca="1"/>
        <v>SD</v>
      </c>
      <c r="C268">
        <f ca="1"/>
        <v>58169.223749794211</v>
      </c>
    </row>
    <row r="269" spans="1:3" x14ac:dyDescent="0.3">
      <c r="A269" t="str">
        <f ca="1"/>
        <v>South Derbyshire</v>
      </c>
      <c r="B269" t="str">
        <f ca="1"/>
        <v>SD</v>
      </c>
      <c r="C269">
        <f ca="1"/>
        <v>83931.726763468992</v>
      </c>
    </row>
    <row r="270" spans="1:3" x14ac:dyDescent="0.3">
      <c r="A270" t="str">
        <f ca="1"/>
        <v>Nottinghamshire Police and Crime Commissioner and Chief Constable</v>
      </c>
      <c r="B270" t="str">
        <f ca="1"/>
        <v>O</v>
      </c>
      <c r="C270">
        <f ca="1"/>
        <v>100568.60121810366</v>
      </c>
    </row>
    <row r="271" spans="1:3" x14ac:dyDescent="0.3">
      <c r="A271" t="str">
        <f ca="1"/>
        <v>Nottingham</v>
      </c>
      <c r="B271" t="str">
        <f ca="1"/>
        <v>UA</v>
      </c>
      <c r="C271">
        <f ca="1"/>
        <v>524314.80955736479</v>
      </c>
    </row>
    <row r="272" spans="1:3" x14ac:dyDescent="0.3">
      <c r="A272" t="str">
        <f ca="1"/>
        <v>Cumbria</v>
      </c>
      <c r="B272" t="str">
        <f ca="1"/>
        <v>SD</v>
      </c>
      <c r="C272">
        <f ca="1"/>
        <v>560707.60048533743</v>
      </c>
    </row>
    <row r="273" spans="1:3" x14ac:dyDescent="0.3">
      <c r="A273" t="str">
        <f ca="1"/>
        <v>Dacorum</v>
      </c>
      <c r="B273" t="str">
        <f ca="1"/>
        <v>SD</v>
      </c>
      <c r="C273">
        <f ca="1"/>
        <v>188997.10031813121</v>
      </c>
    </row>
    <row r="274" spans="1:3" x14ac:dyDescent="0.3">
      <c r="A274" t="str">
        <f ca="1"/>
        <v>Guildford</v>
      </c>
      <c r="B274" t="str">
        <f ca="1"/>
        <v>SD</v>
      </c>
      <c r="C274">
        <f ca="1"/>
        <v>13266.260418626072</v>
      </c>
    </row>
    <row r="275" spans="1:3" x14ac:dyDescent="0.3">
      <c r="A275" t="str">
        <f ca="1"/>
        <v>Watford</v>
      </c>
      <c r="B275" t="str">
        <f ca="1"/>
        <v>SD</v>
      </c>
      <c r="C275">
        <f ca="1"/>
        <v>113996.49538498718</v>
      </c>
    </row>
    <row r="276" spans="1:3" x14ac:dyDescent="0.3">
      <c r="A276" t="str">
        <f ca="1"/>
        <v>Rutland</v>
      </c>
      <c r="B276" t="str">
        <f ca="1"/>
        <v>SD</v>
      </c>
      <c r="C276">
        <f ca="1"/>
        <v>17364.784900459577</v>
      </c>
    </row>
    <row r="277" spans="1:3" x14ac:dyDescent="0.3">
      <c r="A277" t="str">
        <f ca="1"/>
        <v>Berkshire Combined Fire Authority</v>
      </c>
      <c r="B277" t="str">
        <f ca="1"/>
        <v>O</v>
      </c>
      <c r="C277">
        <f ca="1"/>
        <v>106815.01393489429</v>
      </c>
    </row>
    <row r="278" spans="1:3" x14ac:dyDescent="0.3">
      <c r="A278" t="str">
        <f ca="1"/>
        <v>Bedfordshire Combined Fire Authority</v>
      </c>
      <c r="B278" t="str">
        <f ca="1"/>
        <v>O</v>
      </c>
      <c r="C278">
        <f ca="1"/>
        <v>118065.7034970352</v>
      </c>
    </row>
    <row r="279" spans="1:3" x14ac:dyDescent="0.3">
      <c r="A279" t="str">
        <f ca="1"/>
        <v>Northamptonshire Police, Fire and Crime Commissioner Police Authority</v>
      </c>
      <c r="B279" t="str">
        <f ca="1"/>
        <v>SD</v>
      </c>
      <c r="C279">
        <f ca="1"/>
        <v>73885.453339109226</v>
      </c>
    </row>
    <row r="280" spans="1:3" x14ac:dyDescent="0.3">
      <c r="A280" t="str">
        <f ca="1"/>
        <v>Greenwich</v>
      </c>
      <c r="B280" t="str">
        <f ca="1"/>
        <v>UA</v>
      </c>
      <c r="C280">
        <f ca="1"/>
        <v>612598.66537512327</v>
      </c>
    </row>
    <row r="281" spans="1:3" x14ac:dyDescent="0.3">
      <c r="A281" t="str">
        <f ca="1"/>
        <v>Broxtowe</v>
      </c>
      <c r="B281" t="str">
        <f ca="1"/>
        <v>SD</v>
      </c>
      <c r="C281">
        <f ca="1"/>
        <v>10768.401354111673</v>
      </c>
    </row>
    <row r="282" spans="1:3" x14ac:dyDescent="0.3">
      <c r="A282" t="str">
        <f ca="1"/>
        <v>Norfolk</v>
      </c>
      <c r="B282" t="str">
        <f ca="1"/>
        <v>UA</v>
      </c>
      <c r="C282">
        <f ca="1"/>
        <v>678908.89673460508</v>
      </c>
    </row>
    <row r="283" spans="1:3" x14ac:dyDescent="0.3">
      <c r="A283" t="str">
        <f ca="1"/>
        <v>Exmoor National Park Authority</v>
      </c>
      <c r="B283" t="str">
        <f ca="1"/>
        <v>O</v>
      </c>
      <c r="C283">
        <f ca="1"/>
        <v>105192.87925548901</v>
      </c>
    </row>
    <row r="284" spans="1:3" x14ac:dyDescent="0.3">
      <c r="A284" t="str">
        <f ca="1"/>
        <v>Central Bedfordshire</v>
      </c>
      <c r="B284" t="str">
        <f ca="1"/>
        <v>SD</v>
      </c>
      <c r="C284">
        <f ca="1"/>
        <v>65874.413770474057</v>
      </c>
    </row>
    <row r="285" spans="1:3" x14ac:dyDescent="0.3">
      <c r="A285" t="str">
        <f ca="1"/>
        <v>Hart</v>
      </c>
      <c r="B285" t="str">
        <f ca="1"/>
        <v>SD</v>
      </c>
      <c r="C285">
        <f ca="1"/>
        <v>2286.4850878869183</v>
      </c>
    </row>
    <row r="286" spans="1:3" x14ac:dyDescent="0.3">
      <c r="A286" t="str">
        <f ca="1"/>
        <v>Tower Hamlets</v>
      </c>
      <c r="B286" t="str">
        <f ca="1"/>
        <v>UA</v>
      </c>
      <c r="C286">
        <f ca="1"/>
        <v>936350.06865666981</v>
      </c>
    </row>
    <row r="287" spans="1:3" x14ac:dyDescent="0.3">
      <c r="A287" t="str">
        <f ca="1"/>
        <v>Harrogate</v>
      </c>
      <c r="B287" t="str">
        <f ca="1"/>
        <v>SD</v>
      </c>
      <c r="C287">
        <f ca="1"/>
        <v>56086.630022477446</v>
      </c>
    </row>
    <row r="288" spans="1:3" x14ac:dyDescent="0.3">
      <c r="A288" t="str">
        <f ca="1"/>
        <v>Hertfordshire</v>
      </c>
      <c r="B288" t="str">
        <f ca="1"/>
        <v>UA</v>
      </c>
      <c r="C288">
        <f ca="1"/>
        <v>602861.09992869804</v>
      </c>
    </row>
    <row r="289" spans="1:3" x14ac:dyDescent="0.3">
      <c r="A289" t="str">
        <f ca="1"/>
        <v>Welwyn Hatfield</v>
      </c>
      <c r="B289" t="str">
        <f ca="1"/>
        <v>SD</v>
      </c>
      <c r="C289">
        <f ca="1"/>
        <v>92510.271349929099</v>
      </c>
    </row>
    <row r="290" spans="1:3" x14ac:dyDescent="0.3">
      <c r="A290" t="str">
        <f ca="1"/>
        <v>South Holland</v>
      </c>
      <c r="B290" t="str">
        <f ca="1"/>
        <v>SD</v>
      </c>
      <c r="C290">
        <f ca="1"/>
        <v>-33550.944501108082</v>
      </c>
    </row>
    <row r="291" spans="1:3" x14ac:dyDescent="0.3">
      <c r="A291" t="str">
        <f ca="1"/>
        <v>Southend-on-Sea</v>
      </c>
      <c r="B291" t="str">
        <f ca="1"/>
        <v>UA</v>
      </c>
      <c r="C291">
        <f ca="1"/>
        <v>259474.77313190466</v>
      </c>
    </row>
    <row r="292" spans="1:3" x14ac:dyDescent="0.3">
      <c r="A292" t="str">
        <f ca="1"/>
        <v>Wirral</v>
      </c>
      <c r="B292" t="str">
        <f ca="1"/>
        <v>UA</v>
      </c>
      <c r="C292">
        <f ca="1"/>
        <v>413617.12462344207</v>
      </c>
    </row>
    <row r="293" spans="1:3" x14ac:dyDescent="0.3">
      <c r="A293" t="str">
        <f ca="1"/>
        <v>Ipswich</v>
      </c>
      <c r="B293" t="str">
        <f ca="1"/>
        <v>SD</v>
      </c>
      <c r="C293">
        <f ca="1"/>
        <v>36781.675340298621</v>
      </c>
    </row>
    <row r="294" spans="1:3" x14ac:dyDescent="0.3">
      <c r="A294" t="str">
        <f ca="1"/>
        <v>Lichfield</v>
      </c>
      <c r="B294" t="str">
        <f ca="1"/>
        <v>SD</v>
      </c>
      <c r="C294">
        <f ca="1"/>
        <v>4441.2336935510393</v>
      </c>
    </row>
    <row r="295" spans="1:3" x14ac:dyDescent="0.3">
      <c r="A295" t="str">
        <f ca="1"/>
        <v>Wyre</v>
      </c>
      <c r="B295" t="str">
        <f ca="1"/>
        <v>SD</v>
      </c>
      <c r="C295">
        <f ca="1"/>
        <v>97507.838605640165</v>
      </c>
    </row>
    <row r="296" spans="1:3" x14ac:dyDescent="0.3">
      <c r="A296" t="str">
        <f ca="1"/>
        <v>Fylde</v>
      </c>
      <c r="B296" t="str">
        <f ca="1"/>
        <v>SD</v>
      </c>
      <c r="C296">
        <f ca="1"/>
        <v>15173.057432895759</v>
      </c>
    </row>
    <row r="297" spans="1:3" x14ac:dyDescent="0.3">
      <c r="A297" t="str">
        <f ca="1"/>
        <v>Luton</v>
      </c>
      <c r="B297" t="str">
        <f ca="1"/>
        <v>SD</v>
      </c>
      <c r="C297">
        <f ca="1"/>
        <v>275179.72630481736</v>
      </c>
    </row>
    <row r="298" spans="1:3" x14ac:dyDescent="0.3">
      <c r="A298" t="str">
        <f ca="1"/>
        <v>Brighton &amp; Hove</v>
      </c>
      <c r="B298" t="str">
        <f ca="1"/>
        <v>UA</v>
      </c>
      <c r="C298">
        <f ca="1"/>
        <v>529596.09447696409</v>
      </c>
    </row>
    <row r="299" spans="1:3" x14ac:dyDescent="0.3">
      <c r="A299" t="str">
        <f ca="1"/>
        <v>Stratford-on-Avon</v>
      </c>
      <c r="B299" t="str">
        <f ca="1"/>
        <v>SD</v>
      </c>
      <c r="C299">
        <f ca="1"/>
        <v>46629.836239197029</v>
      </c>
    </row>
    <row r="300" spans="1:3" x14ac:dyDescent="0.3">
      <c r="A300" t="str">
        <f ca="1"/>
        <v>Great Yarmouth</v>
      </c>
      <c r="B300" t="str">
        <f ca="1"/>
        <v>SD</v>
      </c>
      <c r="C300">
        <f ca="1"/>
        <v>10425.713551180088</v>
      </c>
    </row>
    <row r="301" spans="1:3" x14ac:dyDescent="0.3">
      <c r="A301" t="str">
        <f ca="1"/>
        <v>North East Combined Authority (post Nov 2018)</v>
      </c>
      <c r="B301" t="str">
        <f ca="1"/>
        <v>O</v>
      </c>
      <c r="C301">
        <f ca="1"/>
        <v>85487.393511362694</v>
      </c>
    </row>
    <row r="302" spans="1:3" x14ac:dyDescent="0.3">
      <c r="A302" t="str">
        <f ca="1"/>
        <v>Darlington</v>
      </c>
      <c r="B302" t="str">
        <f ca="1"/>
        <v>SD</v>
      </c>
      <c r="C302">
        <f ca="1"/>
        <v>68327.556193144759</v>
      </c>
    </row>
    <row r="303" spans="1:3" x14ac:dyDescent="0.3">
      <c r="A303" t="str">
        <f ca="1"/>
        <v>Cheltenham</v>
      </c>
      <c r="B303" t="str">
        <f ca="1"/>
        <v>SD</v>
      </c>
      <c r="C303">
        <f ca="1"/>
        <v>280919.27164602437</v>
      </c>
    </row>
    <row r="304" spans="1:3" x14ac:dyDescent="0.3">
      <c r="A304" t="str">
        <f ca="1"/>
        <v>Rugby</v>
      </c>
      <c r="B304" t="str">
        <f ca="1"/>
        <v>SD</v>
      </c>
      <c r="C304">
        <f ca="1"/>
        <v>7393.2292641737731</v>
      </c>
    </row>
    <row r="305" spans="1:3" x14ac:dyDescent="0.3">
      <c r="A305" t="str">
        <f ca="1"/>
        <v>Dorset and Wiltshire Combined Fire Authority</v>
      </c>
      <c r="B305" t="str">
        <f ca="1"/>
        <v>O</v>
      </c>
      <c r="C305">
        <f ca="1"/>
        <v>111441.19047958826</v>
      </c>
    </row>
    <row r="306" spans="1:3" x14ac:dyDescent="0.3">
      <c r="A306" t="str">
        <f ca="1"/>
        <v>Adur</v>
      </c>
      <c r="B306" t="str">
        <f ca="1"/>
        <v>SD</v>
      </c>
      <c r="C306">
        <f ca="1"/>
        <v>79590.612463483645</v>
      </c>
    </row>
    <row r="307" spans="1:3" x14ac:dyDescent="0.3">
      <c r="A307" t="str">
        <f ca="1"/>
        <v>Plymouth</v>
      </c>
      <c r="B307" t="str">
        <f ca="1"/>
        <v>UA</v>
      </c>
      <c r="C307">
        <f ca="1"/>
        <v>313279.15794473235</v>
      </c>
    </row>
    <row r="308" spans="1:3" x14ac:dyDescent="0.3">
      <c r="A308" t="str">
        <f ca="1"/>
        <v>Preston</v>
      </c>
      <c r="B308" t="str">
        <f ca="1"/>
        <v>SD</v>
      </c>
      <c r="C308">
        <f ca="1"/>
        <v>108718.48282536431</v>
      </c>
    </row>
    <row r="309" spans="1:3" x14ac:dyDescent="0.3">
      <c r="A309" t="str">
        <f ca="1"/>
        <v>Lincoln</v>
      </c>
      <c r="B309" t="str">
        <f ca="1"/>
        <v>SD</v>
      </c>
      <c r="C309">
        <f ca="1"/>
        <v>93248.568280803098</v>
      </c>
    </row>
    <row r="310" spans="1:3" x14ac:dyDescent="0.3">
      <c r="A310" t="str">
        <f ca="1"/>
        <v>West Lancashire</v>
      </c>
      <c r="B310" t="str">
        <f ca="1"/>
        <v>SD</v>
      </c>
      <c r="C310">
        <f ca="1"/>
        <v>-13024.1099318419</v>
      </c>
    </row>
    <row r="311" spans="1:3" x14ac:dyDescent="0.3">
      <c r="A311" t="str">
        <f ca="1"/>
        <v>West Northamptonshire</v>
      </c>
      <c r="B311" t="str">
        <f ca="1"/>
        <v>UA</v>
      </c>
      <c r="C311">
        <f ca="1"/>
        <v>750647.23096551583</v>
      </c>
    </row>
    <row r="312" spans="1:3" x14ac:dyDescent="0.3">
      <c r="A312" t="str">
        <f ca="1"/>
        <v>Lewisham</v>
      </c>
      <c r="B312" t="str">
        <f ca="1"/>
        <v>SD</v>
      </c>
      <c r="C312">
        <f ca="1"/>
        <v>246120.69371906295</v>
      </c>
    </row>
    <row r="313" spans="1:3" x14ac:dyDescent="0.3">
      <c r="A313" t="str">
        <f ca="1"/>
        <v>Greater London Authority</v>
      </c>
      <c r="B313" t="str">
        <f ca="1"/>
        <v>UA</v>
      </c>
      <c r="C313">
        <f ca="1"/>
        <v>4412465.0026868824</v>
      </c>
    </row>
    <row r="314" spans="1:3" x14ac:dyDescent="0.3">
      <c r="A314" t="str">
        <f ca="1"/>
        <v>Ryedale</v>
      </c>
      <c r="B314" t="str">
        <f ca="1"/>
        <v>SD</v>
      </c>
      <c r="C314">
        <f ca="1"/>
        <v>41718.127730469074</v>
      </c>
    </row>
    <row r="315" spans="1:3" x14ac:dyDescent="0.3">
      <c r="A315" t="str">
        <f ca="1"/>
        <v>West Lindsey</v>
      </c>
      <c r="B315" t="str">
        <f ca="1"/>
        <v>SD</v>
      </c>
      <c r="C315">
        <f ca="1"/>
        <v>-14405.139596941357</v>
      </c>
    </row>
    <row r="316" spans="1:3" x14ac:dyDescent="0.3">
      <c r="A316" t="str">
        <f ca="1"/>
        <v>Cumbria Police and Crime Commissioner and Chief Constable</v>
      </c>
      <c r="B316" t="str">
        <f ca="1"/>
        <v>O</v>
      </c>
      <c r="C316">
        <f ca="1"/>
        <v>104278.93986799926</v>
      </c>
    </row>
    <row r="317" spans="1:3" x14ac:dyDescent="0.3">
      <c r="A317" t="str">
        <f ca="1"/>
        <v>Tunbridge Wells</v>
      </c>
      <c r="B317" t="str">
        <f ca="1"/>
        <v>SD</v>
      </c>
      <c r="C317">
        <f ca="1"/>
        <v>35713.096372287197</v>
      </c>
    </row>
    <row r="318" spans="1:3" x14ac:dyDescent="0.3">
      <c r="A318" t="str">
        <f ca="1"/>
        <v>Vale of White Horse</v>
      </c>
      <c r="B318" t="str">
        <f ca="1"/>
        <v>SD</v>
      </c>
      <c r="C318">
        <f ca="1"/>
        <v>75879.613509440009</v>
      </c>
    </row>
    <row r="319" spans="1:3" x14ac:dyDescent="0.3">
      <c r="A319" t="str">
        <f ca="1"/>
        <v>Northumberland</v>
      </c>
      <c r="B319" t="str">
        <f ca="1"/>
        <v>SD</v>
      </c>
      <c r="C319">
        <f ca="1"/>
        <v>423154.35050814471</v>
      </c>
    </row>
    <row r="320" spans="1:3" x14ac:dyDescent="0.3">
      <c r="A320" t="str">
        <f ca="1"/>
        <v>Waverley</v>
      </c>
      <c r="B320" t="str">
        <f ca="1"/>
        <v>SD</v>
      </c>
      <c r="C320">
        <f ca="1"/>
        <v>76625.655269433133</v>
      </c>
    </row>
    <row r="321" spans="1:3" x14ac:dyDescent="0.3">
      <c r="A321" t="str">
        <f ca="1"/>
        <v>Sedgemoor</v>
      </c>
      <c r="B321" t="str">
        <f ca="1"/>
        <v>SD</v>
      </c>
      <c r="C321">
        <f ca="1"/>
        <v>77058.436967136775</v>
      </c>
    </row>
    <row r="322" spans="1:3" x14ac:dyDescent="0.3">
      <c r="A322" t="str">
        <f ca="1"/>
        <v>Staffordshire</v>
      </c>
      <c r="B322" t="str">
        <f ca="1"/>
        <v>SD</v>
      </c>
      <c r="C322">
        <f ca="1"/>
        <v>55345.869159581664</v>
      </c>
    </row>
    <row r="323" spans="1:3" x14ac:dyDescent="0.3">
      <c r="A323" t="str">
        <f ca="1"/>
        <v>East Suffolk</v>
      </c>
      <c r="B323" t="str">
        <f ca="1"/>
        <v>SD</v>
      </c>
      <c r="C323">
        <f ca="1"/>
        <v>128920.86811575493</v>
      </c>
    </row>
    <row r="324" spans="1:3" x14ac:dyDescent="0.3">
      <c r="A324" t="str">
        <f ca="1"/>
        <v>Harborough</v>
      </c>
      <c r="B324" t="str">
        <f ca="1"/>
        <v>SD</v>
      </c>
      <c r="C324">
        <f ca="1"/>
        <v>10581.404915609251</v>
      </c>
    </row>
    <row r="325" spans="1:3" x14ac:dyDescent="0.3">
      <c r="A325" t="str">
        <f ca="1"/>
        <v>Hounslow</v>
      </c>
      <c r="B325" t="str">
        <f ca="1"/>
        <v>UA</v>
      </c>
      <c r="C325">
        <f ca="1"/>
        <v>427366.80303157272</v>
      </c>
    </row>
    <row r="326" spans="1:3" x14ac:dyDescent="0.3">
      <c r="A326" t="str">
        <f ca="1"/>
        <v>Lancashire</v>
      </c>
      <c r="B326" t="str">
        <f ca="1"/>
        <v>UA</v>
      </c>
      <c r="C326">
        <f ca="1"/>
        <v>1433714.4139558182</v>
      </c>
    </row>
    <row r="327" spans="1:3" x14ac:dyDescent="0.3">
      <c r="A327" t="str">
        <f ca="1"/>
        <v>Three Rivers</v>
      </c>
      <c r="B327" t="str">
        <f ca="1"/>
        <v>SD</v>
      </c>
      <c r="C327">
        <f ca="1"/>
        <v>76370.687885415537</v>
      </c>
    </row>
    <row r="328" spans="1:3" x14ac:dyDescent="0.3">
      <c r="A328" t="str">
        <f ca="1"/>
        <v>Reigate &amp; Banstead</v>
      </c>
      <c r="B328" t="str">
        <f ca="1"/>
        <v>SD</v>
      </c>
      <c r="C328">
        <f ca="1"/>
        <v>638938.87803112925</v>
      </c>
    </row>
    <row r="329" spans="1:3" x14ac:dyDescent="0.3">
      <c r="A329" t="str">
        <f ca="1"/>
        <v>Folkestone &amp; Hythe</v>
      </c>
      <c r="B329" t="str">
        <f ca="1"/>
        <v>SD</v>
      </c>
      <c r="C329">
        <f ca="1"/>
        <v>117913.44327665912</v>
      </c>
    </row>
    <row r="330" spans="1:3" x14ac:dyDescent="0.3">
      <c r="A330" t="str">
        <f ca="1"/>
        <v>South Ribble</v>
      </c>
      <c r="B330" t="str">
        <f ca="1"/>
        <v>SD</v>
      </c>
      <c r="C330">
        <f ca="1"/>
        <v>15537.169494162517</v>
      </c>
    </row>
    <row r="331" spans="1:3" x14ac:dyDescent="0.3">
      <c r="A331" t="str">
        <f ca="1"/>
        <v>West Mercia Police and Crime Commissioner and Chief Constable</v>
      </c>
      <c r="B331" t="str">
        <f ca="1"/>
        <v>UA</v>
      </c>
      <c r="C331">
        <f ca="1"/>
        <v>648123.63052426511</v>
      </c>
    </row>
    <row r="332" spans="1:3" x14ac:dyDescent="0.3">
      <c r="A332" t="str">
        <f ca="1"/>
        <v>Swale</v>
      </c>
      <c r="B332" t="str">
        <f ca="1"/>
        <v>SD</v>
      </c>
      <c r="C332">
        <f ca="1"/>
        <v>46323.02713222109</v>
      </c>
    </row>
    <row r="333" spans="1:3" x14ac:dyDescent="0.3">
      <c r="A333" t="str">
        <f ca="1"/>
        <v>Bristol</v>
      </c>
      <c r="B333" t="str">
        <f ca="1"/>
        <v>SD</v>
      </c>
      <c r="C333">
        <f ca="1"/>
        <v>499964.65098975739</v>
      </c>
    </row>
    <row r="334" spans="1:3" x14ac:dyDescent="0.3">
      <c r="A334" t="str">
        <f ca="1"/>
        <v>Swindon</v>
      </c>
      <c r="B334" t="str">
        <f ca="1"/>
        <v>UA</v>
      </c>
      <c r="C334">
        <f ca="1"/>
        <v>318005.56749124231</v>
      </c>
    </row>
    <row r="335" spans="1:3" x14ac:dyDescent="0.3">
      <c r="A335" t="str">
        <f ca="1"/>
        <v>Doncaster</v>
      </c>
      <c r="B335" t="str">
        <f ca="1"/>
        <v>UA</v>
      </c>
      <c r="C335">
        <f ca="1"/>
        <v>492580.71255709208</v>
      </c>
    </row>
    <row r="336" spans="1:3" x14ac:dyDescent="0.3">
      <c r="A336" t="str">
        <f ca="1"/>
        <v>West Oxfordshire</v>
      </c>
      <c r="B336" t="str">
        <f ca="1"/>
        <v>SD</v>
      </c>
      <c r="C336">
        <f ca="1"/>
        <v>177189.25004262169</v>
      </c>
    </row>
    <row r="337" spans="1:3" x14ac:dyDescent="0.3">
      <c r="A337" t="str">
        <f ca="1"/>
        <v>Newcastle-under-Lyme</v>
      </c>
      <c r="B337" t="str">
        <f ca="1"/>
        <v>SD</v>
      </c>
      <c r="C337">
        <f ca="1"/>
        <v>38540.149280444573</v>
      </c>
    </row>
    <row r="338" spans="1:3" x14ac:dyDescent="0.3">
      <c r="A338" t="str">
        <f ca="1"/>
        <v>Chelmsford</v>
      </c>
      <c r="B338" t="str">
        <f ca="1"/>
        <v>SD</v>
      </c>
      <c r="C338">
        <f ca="1"/>
        <v>69700.868744127016</v>
      </c>
    </row>
    <row r="339" spans="1:3" x14ac:dyDescent="0.3">
      <c r="A339" t="str">
        <f ca="1"/>
        <v>Crawley</v>
      </c>
      <c r="B339" t="str">
        <f ca="1"/>
        <v>SD</v>
      </c>
      <c r="C339">
        <f ca="1"/>
        <v>17190.572144400794</v>
      </c>
    </row>
    <row r="340" spans="1:3" x14ac:dyDescent="0.3">
      <c r="A340" t="str">
        <f ca="1"/>
        <v>Liverpool</v>
      </c>
      <c r="B340" t="str">
        <f ca="1"/>
        <v>UA</v>
      </c>
      <c r="C340">
        <f ca="1"/>
        <v>717758.07108240714</v>
      </c>
    </row>
    <row r="341" spans="1:3" x14ac:dyDescent="0.3">
      <c r="A341" t="str">
        <f ca="1"/>
        <v>Babergh</v>
      </c>
      <c r="B341" t="str">
        <f ca="1"/>
        <v>SD</v>
      </c>
      <c r="C341">
        <f ca="1"/>
        <v>-14675.926079461002</v>
      </c>
    </row>
    <row r="342" spans="1:3" x14ac:dyDescent="0.3">
      <c r="A342" t="str">
        <f ca="1"/>
        <v>Runnymede</v>
      </c>
      <c r="B342" t="str">
        <f ca="1"/>
        <v>SD</v>
      </c>
      <c r="C342">
        <f ca="1"/>
        <v>16765.582968863804</v>
      </c>
    </row>
    <row r="343" spans="1:3" x14ac:dyDescent="0.3">
      <c r="A343" t="str">
        <f ca="1"/>
        <v>Derbyshire Police and Crime Commissioner and Chief Constable</v>
      </c>
      <c r="B343" t="str">
        <f ca="1"/>
        <v>O</v>
      </c>
      <c r="C343">
        <f ca="1"/>
        <v>-21503.384672806947</v>
      </c>
    </row>
    <row r="344" spans="1:3" x14ac:dyDescent="0.3">
      <c r="A344" t="str">
        <f ca="1"/>
        <v>Salford</v>
      </c>
      <c r="B344" t="str">
        <f ca="1"/>
        <v>UA</v>
      </c>
      <c r="C344">
        <f ca="1"/>
        <v>388527.50806682801</v>
      </c>
    </row>
    <row r="345" spans="1:3" x14ac:dyDescent="0.3">
      <c r="A345" t="str">
        <f ca="1"/>
        <v>Dover</v>
      </c>
      <c r="B345" t="str">
        <f ca="1"/>
        <v>SD</v>
      </c>
      <c r="C345">
        <f ca="1"/>
        <v>59854.110139591066</v>
      </c>
    </row>
    <row r="346" spans="1:3" x14ac:dyDescent="0.3">
      <c r="A346" t="str">
        <f ca="1"/>
        <v>Tees Valley Combined Authority</v>
      </c>
      <c r="B346" t="str">
        <f ca="1"/>
        <v>SD</v>
      </c>
      <c r="C346">
        <f ca="1"/>
        <v>15886.399754618382</v>
      </c>
    </row>
    <row r="347" spans="1:3" x14ac:dyDescent="0.3">
      <c r="A347" t="str">
        <f ca="1"/>
        <v>Wandsworth</v>
      </c>
      <c r="B347" t="str">
        <f ca="1"/>
        <v>UA</v>
      </c>
      <c r="C347">
        <f ca="1"/>
        <v>416088.69195944036</v>
      </c>
    </row>
    <row r="348" spans="1:3" x14ac:dyDescent="0.3">
      <c r="A348" t="str">
        <f ca="1"/>
        <v>Knowsley</v>
      </c>
      <c r="B348" t="str">
        <f ca="1"/>
        <v>SD</v>
      </c>
      <c r="C348">
        <f ca="1"/>
        <v>503698.78952133062</v>
      </c>
    </row>
    <row r="349" spans="1:3" x14ac:dyDescent="0.3">
      <c r="A349" t="str">
        <f ca="1"/>
        <v>Hampshire Police and Crime Commissioner and Chief Constable</v>
      </c>
      <c r="B349" t="str">
        <f ca="1"/>
        <v>O</v>
      </c>
      <c r="C349">
        <f ca="1"/>
        <v>100568.60121810366</v>
      </c>
    </row>
    <row r="350" spans="1:3" x14ac:dyDescent="0.3">
      <c r="A350" t="str">
        <f ca="1"/>
        <v>Basildon</v>
      </c>
      <c r="B350" t="str">
        <f ca="1"/>
        <v>SD</v>
      </c>
      <c r="C350">
        <f ca="1"/>
        <v>113497.18736989103</v>
      </c>
    </row>
    <row r="351" spans="1:3" x14ac:dyDescent="0.3">
      <c r="A351" t="str">
        <f ca="1"/>
        <v>Hertsmere</v>
      </c>
      <c r="B351" t="str">
        <f ca="1"/>
        <v>SD</v>
      </c>
      <c r="C351">
        <f ca="1"/>
        <v>51546.701475151232</v>
      </c>
    </row>
    <row r="352" spans="1:3" x14ac:dyDescent="0.3">
      <c r="A352" t="str">
        <f ca="1"/>
        <v>Cleveland Combined Fire Authority</v>
      </c>
      <c r="B352" t="str">
        <f ca="1"/>
        <v>O</v>
      </c>
      <c r="C352">
        <f ca="1"/>
        <v>101478.19522409301</v>
      </c>
    </row>
    <row r="353" spans="1:3" x14ac:dyDescent="0.3">
      <c r="A353" t="str">
        <f ca="1"/>
        <v>Humberside Police and Crime Commissioner and Chief Constable</v>
      </c>
      <c r="B353" t="str">
        <f ca="1"/>
        <v>O</v>
      </c>
      <c r="C353">
        <f ca="1"/>
        <v>109512.10353848067</v>
      </c>
    </row>
    <row r="354" spans="1:3" x14ac:dyDescent="0.3">
      <c r="A354" t="str">
        <f ca="1"/>
        <v>Cleveland Police and Crime Commissioner and Chief Constable</v>
      </c>
      <c r="B354" t="str">
        <f ca="1"/>
        <v>O</v>
      </c>
      <c r="C354">
        <f ca="1"/>
        <v>67411.131313989958</v>
      </c>
    </row>
    <row r="355" spans="1:3" x14ac:dyDescent="0.3">
      <c r="A355" t="str">
        <f ca="1"/>
        <v>Halton</v>
      </c>
      <c r="B355" t="str">
        <f ca="1"/>
        <v>SD</v>
      </c>
      <c r="C355">
        <f ca="1"/>
        <v>192882.55702671228</v>
      </c>
    </row>
    <row r="356" spans="1:3" x14ac:dyDescent="0.3">
      <c r="A356" t="str">
        <f ca="1"/>
        <v>Bassetlaw</v>
      </c>
      <c r="B356" t="str">
        <f ca="1"/>
        <v>SD</v>
      </c>
      <c r="C356">
        <f ca="1"/>
        <v>59438.927181288949</v>
      </c>
    </row>
    <row r="357" spans="1:3" x14ac:dyDescent="0.3">
      <c r="A357" t="str">
        <f ca="1"/>
        <v>Derby</v>
      </c>
      <c r="B357" t="str">
        <f ca="1"/>
        <v>UA</v>
      </c>
      <c r="C357">
        <f ca="1"/>
        <v>427992.30105855974</v>
      </c>
    </row>
    <row r="358" spans="1:3" x14ac:dyDescent="0.3">
      <c r="A358" t="str">
        <f ca="1"/>
        <v>Barnet</v>
      </c>
      <c r="B358" t="str">
        <f ca="1"/>
        <v>UA</v>
      </c>
      <c r="C358">
        <f ca="1"/>
        <v>517301.33883973479</v>
      </c>
    </row>
    <row r="359" spans="1:3" x14ac:dyDescent="0.3">
      <c r="A359" t="str">
        <f ca="1"/>
        <v>Bolton</v>
      </c>
      <c r="B359" t="str">
        <f ca="1"/>
        <v>UA</v>
      </c>
      <c r="C359">
        <f ca="1"/>
        <v>380898.57844652364</v>
      </c>
    </row>
    <row r="360" spans="1:3" x14ac:dyDescent="0.3">
      <c r="A360" t="str">
        <f ca="1"/>
        <v>Kensington &amp; Chelsea</v>
      </c>
      <c r="B360" t="str">
        <f ca="1"/>
        <v>UA</v>
      </c>
      <c r="C360">
        <f ca="1"/>
        <v>556975.83876985183</v>
      </c>
    </row>
    <row r="361" spans="1:3" x14ac:dyDescent="0.3">
      <c r="A361" t="str">
        <f ca="1"/>
        <v>North Yorkshire Police and Crime Commissioner and Chief Constable</v>
      </c>
      <c r="B361" t="str">
        <f ca="1"/>
        <v>O</v>
      </c>
      <c r="C361">
        <f ca="1"/>
        <v>106656.77036439496</v>
      </c>
    </row>
    <row r="362" spans="1:3" x14ac:dyDescent="0.3">
      <c r="A362" t="str">
        <f ca="1"/>
        <v>Thurrock</v>
      </c>
      <c r="B362" t="str">
        <f ca="1"/>
        <v>UA</v>
      </c>
      <c r="C362">
        <f ca="1"/>
        <v>259238.28367646405</v>
      </c>
    </row>
    <row r="363" spans="1:3" x14ac:dyDescent="0.3">
      <c r="A363" t="str">
        <f ca="1"/>
        <v>Southampton</v>
      </c>
      <c r="B363" t="str">
        <f ca="1"/>
        <v>UA</v>
      </c>
      <c r="C363">
        <f ca="1"/>
        <v>755193.56760928815</v>
      </c>
    </row>
    <row r="364" spans="1:3" x14ac:dyDescent="0.3">
      <c r="A364" t="str">
        <f ca="1"/>
        <v>Melton</v>
      </c>
      <c r="B364" t="str">
        <f ca="1"/>
        <v>SD</v>
      </c>
      <c r="C364">
        <f ca="1"/>
        <v>41413.952830028924</v>
      </c>
    </row>
    <row r="365" spans="1:3" x14ac:dyDescent="0.3">
      <c r="A365" t="str">
        <f ca="1"/>
        <v>Brentwood</v>
      </c>
      <c r="B365" t="str">
        <f ca="1"/>
        <v>SD</v>
      </c>
      <c r="C365">
        <f ca="1"/>
        <v>-16343.069520049146</v>
      </c>
    </row>
    <row r="366" spans="1:3" x14ac:dyDescent="0.3">
      <c r="A366" t="str">
        <f ca="1"/>
        <v>Cornwall</v>
      </c>
      <c r="B366" t="str">
        <f ca="1"/>
        <v>UA</v>
      </c>
      <c r="C366">
        <f ca="1"/>
        <v>916790.4498104587</v>
      </c>
    </row>
    <row r="367" spans="1:3" x14ac:dyDescent="0.3">
      <c r="A367" t="str">
        <f ca="1"/>
        <v>Stevenage</v>
      </c>
      <c r="B367" t="str">
        <f ca="1"/>
        <v>SD</v>
      </c>
      <c r="C367">
        <f ca="1"/>
        <v>71939.509804662492</v>
      </c>
    </row>
    <row r="368" spans="1:3" x14ac:dyDescent="0.3">
      <c r="A368" t="str">
        <f ca="1"/>
        <v>Erewash</v>
      </c>
      <c r="B368" t="str">
        <f ca="1"/>
        <v>SD</v>
      </c>
      <c r="C368">
        <f ca="1"/>
        <v>25070.994668507716</v>
      </c>
    </row>
    <row r="369" spans="1:3" x14ac:dyDescent="0.3">
      <c r="A369" t="str">
        <f ca="1"/>
        <v>Rochford</v>
      </c>
      <c r="B369" t="str">
        <f ca="1"/>
        <v>SD</v>
      </c>
      <c r="C369">
        <f ca="1"/>
        <v>-3257.0979559094994</v>
      </c>
    </row>
    <row r="370" spans="1:3" x14ac:dyDescent="0.3">
      <c r="A370" t="str">
        <f ca="1"/>
        <v>Newark &amp; Sherwood</v>
      </c>
      <c r="B370" t="str">
        <f ca="1"/>
        <v>SD</v>
      </c>
      <c r="C370">
        <f ca="1"/>
        <v>31428.473259785358</v>
      </c>
    </row>
    <row r="371" spans="1:3" x14ac:dyDescent="0.3">
      <c r="A371" t="str">
        <f ca="1"/>
        <v>Nottinghamshire</v>
      </c>
      <c r="B371" t="str">
        <f ca="1"/>
        <v>UA</v>
      </c>
      <c r="C371">
        <f ca="1"/>
        <v>567586.66916155489</v>
      </c>
    </row>
    <row r="372" spans="1:3" x14ac:dyDescent="0.3">
      <c r="A372" t="str">
        <f ca="1"/>
        <v>Mid Suffolk</v>
      </c>
      <c r="B372" t="str">
        <f ca="1"/>
        <v>SD</v>
      </c>
      <c r="C372">
        <f ca="1"/>
        <v>-10921.048000199604</v>
      </c>
    </row>
    <row r="373" spans="1:3" x14ac:dyDescent="0.3">
      <c r="A373" t="str">
        <f ca="1"/>
        <v>Somerset West &amp; Taunton</v>
      </c>
      <c r="B373" t="str">
        <f ca="1"/>
        <v>SD</v>
      </c>
      <c r="C373">
        <f ca="1"/>
        <v>53995.731347072317</v>
      </c>
    </row>
    <row r="374" spans="1:3" x14ac:dyDescent="0.3">
      <c r="A374" t="str">
        <f ca="1"/>
        <v>Wiltshire</v>
      </c>
      <c r="B374" t="str">
        <f ca="1"/>
        <v>UA</v>
      </c>
      <c r="C374">
        <f ca="1"/>
        <v>559381.85359383572</v>
      </c>
    </row>
    <row r="375" spans="1:3" x14ac:dyDescent="0.3">
      <c r="A375" t="str">
        <f ca="1"/>
        <v>Medway Towns</v>
      </c>
      <c r="B375" t="str">
        <f ca="1"/>
        <v>UA</v>
      </c>
      <c r="C375">
        <f ca="1"/>
        <v>270158.05689804594</v>
      </c>
    </row>
    <row r="376" spans="1:3" x14ac:dyDescent="0.3">
      <c r="A376" t="str">
        <f ca="1"/>
        <v>Forest of Dean</v>
      </c>
      <c r="B376" t="str">
        <f ca="1"/>
        <v>SD</v>
      </c>
      <c r="C376">
        <f ca="1"/>
        <v>22030.907857233047</v>
      </c>
    </row>
    <row r="377" spans="1:3" x14ac:dyDescent="0.3">
      <c r="A377" t="str">
        <f ca="1"/>
        <v>Milton Keynes</v>
      </c>
      <c r="B377" t="str">
        <f ca="1"/>
        <v>SD</v>
      </c>
      <c r="C377">
        <f ca="1"/>
        <v>90897.599835793808</v>
      </c>
    </row>
    <row r="378" spans="1:3" x14ac:dyDescent="0.3">
      <c r="A378" t="str">
        <f ca="1"/>
        <v>Mole Valley</v>
      </c>
      <c r="B378" t="str">
        <f ca="1"/>
        <v>SD</v>
      </c>
      <c r="C378">
        <f ca="1"/>
        <v>84913.187391493353</v>
      </c>
    </row>
    <row r="379" spans="1:3" x14ac:dyDescent="0.3">
      <c r="A379" t="str">
        <f ca="1"/>
        <v>Ribble Valley</v>
      </c>
      <c r="B379" t="str">
        <f ca="1"/>
        <v>SD</v>
      </c>
      <c r="C379">
        <f ca="1"/>
        <v>14003.322526459116</v>
      </c>
    </row>
    <row r="380" spans="1:3" x14ac:dyDescent="0.3">
      <c r="A380" t="str">
        <f ca="1"/>
        <v>Rossendale</v>
      </c>
      <c r="B380" t="str">
        <f ca="1"/>
        <v>SD</v>
      </c>
      <c r="C380">
        <f ca="1"/>
        <v>88311.963659693662</v>
      </c>
    </row>
    <row r="381" spans="1:3" x14ac:dyDescent="0.3">
      <c r="A381" t="str">
        <f ca="1"/>
        <v>Maidstone</v>
      </c>
      <c r="B381" t="str">
        <f ca="1"/>
        <v>SD</v>
      </c>
      <c r="C381">
        <f ca="1"/>
        <v>64230.059059532592</v>
      </c>
    </row>
    <row r="382" spans="1:3" x14ac:dyDescent="0.3">
      <c r="A382" t="str">
        <f ca="1"/>
        <v>Bracknell Forest</v>
      </c>
      <c r="B382" t="str">
        <f ca="1"/>
        <v>SD</v>
      </c>
      <c r="C382">
        <f ca="1"/>
        <v>151223.15768897138</v>
      </c>
    </row>
    <row r="383" spans="1:3" x14ac:dyDescent="0.3">
      <c r="A383" t="str">
        <f ca="1"/>
        <v>Ashford</v>
      </c>
      <c r="B383" t="str">
        <f ca="1"/>
        <v>SD</v>
      </c>
      <c r="C383">
        <f ca="1"/>
        <v>49692.107851237495</v>
      </c>
    </row>
    <row r="384" spans="1:3" x14ac:dyDescent="0.3">
      <c r="A384" t="str">
        <f ca="1"/>
        <v>Portsmouth</v>
      </c>
      <c r="B384" t="str">
        <f ca="1"/>
        <v>UA</v>
      </c>
      <c r="C384">
        <f ca="1"/>
        <v>332024.43761611276</v>
      </c>
    </row>
    <row r="385" spans="1:3" x14ac:dyDescent="0.3">
      <c r="A385" t="str">
        <f ca="1"/>
        <v>Thanet</v>
      </c>
      <c r="B385" t="str">
        <f ca="1"/>
        <v>SD</v>
      </c>
      <c r="C385">
        <f ca="1"/>
        <v>149175.61623733887</v>
      </c>
    </row>
    <row r="386" spans="1:3" x14ac:dyDescent="0.3">
      <c r="A386" t="str">
        <f ca="1"/>
        <v>Haringey</v>
      </c>
      <c r="B386" t="str">
        <f ca="1"/>
        <v>UA</v>
      </c>
      <c r="C386">
        <f ca="1"/>
        <v>703152.99407970021</v>
      </c>
    </row>
    <row r="387" spans="1:3" x14ac:dyDescent="0.3">
      <c r="A387" t="str">
        <f ca="1"/>
        <v>Rushcliffe</v>
      </c>
      <c r="B387" t="str">
        <f ca="1"/>
        <v>O</v>
      </c>
      <c r="C387">
        <f ca="1"/>
        <v>48655.067086809489</v>
      </c>
    </row>
    <row r="388" spans="1:3" x14ac:dyDescent="0.3">
      <c r="A388" t="str">
        <f ca="1"/>
        <v>Warwick</v>
      </c>
      <c r="B388" t="str">
        <f ca="1"/>
        <v>SD</v>
      </c>
      <c r="C388">
        <f ca="1"/>
        <v>36258.36568884275</v>
      </c>
    </row>
    <row r="389" spans="1:3" x14ac:dyDescent="0.3">
      <c r="A389" t="str">
        <f ca="1"/>
        <v>Newcastle upon Tyne</v>
      </c>
      <c r="B389" t="str">
        <f ca="1"/>
        <v>UA</v>
      </c>
      <c r="C389">
        <f ca="1"/>
        <v>518232.15090672392</v>
      </c>
    </row>
    <row r="390" spans="1:3" x14ac:dyDescent="0.3">
      <c r="A390" t="str">
        <f ca="1"/>
        <v>Oxfordshire</v>
      </c>
      <c r="B390" t="str">
        <f ca="1"/>
        <v>UA</v>
      </c>
      <c r="C390">
        <f ca="1"/>
        <v>581140.33572334028</v>
      </c>
    </row>
    <row r="391" spans="1:3" x14ac:dyDescent="0.3">
      <c r="A391" t="str">
        <f ca="1"/>
        <v>South Kesteven</v>
      </c>
      <c r="B391" t="str">
        <f ca="1"/>
        <v>SD</v>
      </c>
      <c r="C391">
        <f ca="1"/>
        <v>73357.393131094257</v>
      </c>
    </row>
    <row r="392" spans="1:3" x14ac:dyDescent="0.3">
      <c r="A392" t="str">
        <f ca="1"/>
        <v>Wokingham</v>
      </c>
      <c r="B392" t="str">
        <f ca="1"/>
        <v>UA</v>
      </c>
      <c r="C392">
        <f ca="1"/>
        <v>380066.21209510078</v>
      </c>
    </row>
    <row r="393" spans="1:3" x14ac:dyDescent="0.3">
      <c r="A393" t="str">
        <f ca="1"/>
        <v>Cambridge</v>
      </c>
      <c r="B393" t="str">
        <f ca="1"/>
        <v>SD</v>
      </c>
      <c r="C393">
        <f ca="1"/>
        <v>83150.889172775671</v>
      </c>
    </row>
    <row r="394" spans="1:3" x14ac:dyDescent="0.3">
      <c r="A394" t="str">
        <f ca="1"/>
        <v>Kingston upon Hull</v>
      </c>
      <c r="B394" t="str">
        <f ca="1"/>
        <v>UA</v>
      </c>
      <c r="C394">
        <f ca="1"/>
        <v>532283.79894473986</v>
      </c>
    </row>
    <row r="395" spans="1:3" x14ac:dyDescent="0.3">
      <c r="A395" t="str">
        <f ca="1"/>
        <v>Harrow</v>
      </c>
      <c r="B395" t="str">
        <f ca="1"/>
        <v>SD</v>
      </c>
      <c r="C395">
        <f ca="1"/>
        <v>902759.98242954875</v>
      </c>
    </row>
    <row r="396" spans="1:3" x14ac:dyDescent="0.3">
      <c r="A396" t="str">
        <f ca="1"/>
        <v>Bedfordshire Police and Crime Commissioner and Chief Constable</v>
      </c>
      <c r="B396" t="str">
        <f ca="1"/>
        <v>SD</v>
      </c>
      <c r="C396">
        <f ca="1"/>
        <v>-8932.5067442864529</v>
      </c>
    </row>
    <row r="397" spans="1:3" x14ac:dyDescent="0.3">
      <c r="A397" t="str">
        <f ca="1"/>
        <v>South Lakeland</v>
      </c>
      <c r="B397" t="str">
        <f ca="1"/>
        <v>SD</v>
      </c>
      <c r="C397">
        <f ca="1"/>
        <v>65871.880440081237</v>
      </c>
    </row>
    <row r="398" spans="1:3" x14ac:dyDescent="0.3">
      <c r="A398" t="str">
        <f ca="1"/>
        <v>Kingston upon Thames</v>
      </c>
      <c r="B398" t="str">
        <f ca="1"/>
        <v>SD</v>
      </c>
      <c r="C398">
        <f ca="1"/>
        <v>126518.09982504901</v>
      </c>
    </row>
    <row r="399" spans="1:3" x14ac:dyDescent="0.3">
      <c r="A399" t="str">
        <f ca="1"/>
        <v>Coventry</v>
      </c>
      <c r="B399" t="str">
        <f ca="1"/>
        <v>UA</v>
      </c>
      <c r="C399">
        <f ca="1"/>
        <v>642925.71198622405</v>
      </c>
    </row>
    <row r="400" spans="1:3" x14ac:dyDescent="0.3">
      <c r="A400" t="str">
        <f ca="1"/>
        <v>Hampshire and Isle of Wight Fire and Rescue Authority</v>
      </c>
      <c r="B400" t="str">
        <f ca="1"/>
        <v>O</v>
      </c>
      <c r="C400">
        <f ca="1"/>
        <v>100568.60121810366</v>
      </c>
    </row>
    <row r="401" spans="1:3" x14ac:dyDescent="0.3">
      <c r="A401" t="str">
        <f ca="1"/>
        <v>Croydon</v>
      </c>
      <c r="B401" t="str">
        <f ca="1"/>
        <v>UA</v>
      </c>
      <c r="C401">
        <f ca="1"/>
        <v>510434.14777019969</v>
      </c>
    </row>
    <row r="402" spans="1:3" x14ac:dyDescent="0.3">
      <c r="A402" t="str">
        <f ca="1"/>
        <v>Kent</v>
      </c>
      <c r="B402" t="str">
        <f ca="1"/>
        <v>UA</v>
      </c>
      <c r="C402">
        <f ca="1"/>
        <v>1087749.0304658399</v>
      </c>
    </row>
    <row r="403" spans="1:3" x14ac:dyDescent="0.3">
      <c r="A403" t="str">
        <f ca="1"/>
        <v>Derbyshire</v>
      </c>
      <c r="B403" t="str">
        <f ca="1"/>
        <v>UA</v>
      </c>
      <c r="C403">
        <f ca="1"/>
        <v>917855.86990022659</v>
      </c>
    </row>
    <row r="404" spans="1:3" x14ac:dyDescent="0.3">
      <c r="A404" t="str">
        <f ca="1"/>
        <v>West Yorkshire Police and Crime Commissioner and Chief Constable</v>
      </c>
      <c r="B404" t="str">
        <f ca="1"/>
        <v>SD</v>
      </c>
      <c r="C404">
        <f ca="1"/>
        <v>516365.46840692207</v>
      </c>
    </row>
    <row r="405" spans="1:3" x14ac:dyDescent="0.3">
      <c r="A405" t="str">
        <f ca="1"/>
        <v>Staffordshire Police and Crime Commissioner and Chief Constable</v>
      </c>
      <c r="B405" t="str">
        <f ca="1"/>
        <v>O</v>
      </c>
      <c r="C405">
        <f ca="1"/>
        <v>107304.23640995109</v>
      </c>
    </row>
    <row r="406" spans="1:3" x14ac:dyDescent="0.3">
      <c r="A406" t="str">
        <f ca="1"/>
        <v>Chesterfield</v>
      </c>
      <c r="B406" t="str">
        <f ca="1"/>
        <v>SD</v>
      </c>
      <c r="C406">
        <f ca="1"/>
        <v>24685.18290306913</v>
      </c>
    </row>
    <row r="407" spans="1:3" x14ac:dyDescent="0.3">
      <c r="A407" t="str">
        <f ca="1"/>
        <v>Warwickshire</v>
      </c>
      <c r="B407" t="str">
        <f ca="1"/>
        <v>SD</v>
      </c>
      <c r="C407">
        <f ca="1"/>
        <v>464729.4115745523</v>
      </c>
    </row>
    <row r="408" spans="1:3" x14ac:dyDescent="0.3">
      <c r="A408" t="str">
        <f ca="1"/>
        <v>East Sussex Combined Fire Authority</v>
      </c>
      <c r="B408" t="str">
        <f ca="1"/>
        <v>O</v>
      </c>
      <c r="C408">
        <f ca="1"/>
        <v>105916.8024580364</v>
      </c>
    </row>
    <row r="409" spans="1:3" x14ac:dyDescent="0.3">
      <c r="A409" t="str">
        <f ca="1"/>
        <v>Oldham</v>
      </c>
      <c r="B409" t="str">
        <f ca="1"/>
        <v>UA</v>
      </c>
      <c r="C409">
        <f ca="1"/>
        <v>409818.95189178945</v>
      </c>
    </row>
    <row r="410" spans="1:3" x14ac:dyDescent="0.3">
      <c r="A410" t="str">
        <f ca="1"/>
        <v>Leicestershire Combined Fire Authority</v>
      </c>
      <c r="B410" t="str">
        <f ca="1"/>
        <v>SD</v>
      </c>
      <c r="C410">
        <f ca="1"/>
        <v>153191.79418719211</v>
      </c>
    </row>
    <row r="411" spans="1:3" x14ac:dyDescent="0.3">
      <c r="A411" t="str">
        <f ca="1"/>
        <v>Dudley</v>
      </c>
      <c r="B411" t="str">
        <f ca="1"/>
        <v>UA</v>
      </c>
      <c r="C411">
        <f ca="1"/>
        <v>454707.75626478432</v>
      </c>
    </row>
    <row r="412" spans="1:3" x14ac:dyDescent="0.3">
      <c r="A412" t="str">
        <f ca="1"/>
        <v>Torridge</v>
      </c>
      <c r="B412" t="str">
        <f ca="1"/>
        <v>SD</v>
      </c>
      <c r="C412">
        <f ca="1"/>
        <v>18427.743985318695</v>
      </c>
    </row>
    <row r="413" spans="1:3" x14ac:dyDescent="0.3">
      <c r="A413" t="str">
        <f ca="1"/>
        <v>Craven</v>
      </c>
      <c r="B413" t="str">
        <f ca="1"/>
        <v>SD</v>
      </c>
      <c r="C413">
        <f ca="1"/>
        <v>63793.546901369176</v>
      </c>
    </row>
    <row r="414" spans="1:3" x14ac:dyDescent="0.3">
      <c r="A414" t="str">
        <f ca="1"/>
        <v>Kirklees</v>
      </c>
      <c r="B414" t="str">
        <f ca="1"/>
        <v>UA</v>
      </c>
      <c r="C414">
        <f ca="1"/>
        <v>821624.12903560849</v>
      </c>
    </row>
    <row r="415" spans="1:3" x14ac:dyDescent="0.3">
      <c r="A415" t="str">
        <f ca="1"/>
        <v>Warwickshire Police and Crime Commissioner and Chief Constable</v>
      </c>
      <c r="B415" t="str">
        <f ca="1"/>
        <v>O</v>
      </c>
      <c r="C415">
        <f ca="1"/>
        <v>64193.186697075755</v>
      </c>
    </row>
    <row r="416" spans="1:3" x14ac:dyDescent="0.3">
      <c r="A416" t="str">
        <f ca="1"/>
        <v>North East Lincolnshire</v>
      </c>
      <c r="B416" t="str">
        <f ca="1"/>
        <v>SD</v>
      </c>
      <c r="C416">
        <f ca="1"/>
        <v>125805.02336501327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D2CA6-E0C4-45B1-B7C2-AD66AF7D75E7}">
  <sheetPr codeName="Sheet23">
    <tabColor theme="7" tint="0.39997558519241921"/>
  </sheetPr>
  <dimension ref="A1:H3"/>
  <sheetViews>
    <sheetView workbookViewId="0"/>
  </sheetViews>
  <sheetFormatPr defaultRowHeight="14.4" x14ac:dyDescent="0.3"/>
  <sheetData>
    <row r="1" spans="1:8" x14ac:dyDescent="0.3">
      <c r="A1" t="s">
        <v>3</v>
      </c>
      <c r="B1" t="s">
        <v>4</v>
      </c>
      <c r="C1" t="s">
        <v>5</v>
      </c>
      <c r="D1" t="s">
        <v>6</v>
      </c>
      <c r="E1" t="s">
        <v>7</v>
      </c>
      <c r="F1" t="s">
        <v>8</v>
      </c>
      <c r="G1" t="s">
        <v>9</v>
      </c>
      <c r="H1" t="s">
        <v>10</v>
      </c>
    </row>
    <row r="2" spans="1:8" x14ac:dyDescent="0.3">
      <c r="A2" t="s">
        <v>11</v>
      </c>
      <c r="B2" t="s">
        <v>12</v>
      </c>
      <c r="C2" t="s">
        <v>12</v>
      </c>
      <c r="D2" t="s">
        <v>12</v>
      </c>
      <c r="E2" t="s">
        <v>12</v>
      </c>
      <c r="F2" t="s">
        <v>12</v>
      </c>
      <c r="G2" t="s">
        <v>12</v>
      </c>
      <c r="H2" t="s">
        <v>12</v>
      </c>
    </row>
    <row r="3" spans="1:8" x14ac:dyDescent="0.3">
      <c r="A3" t="s">
        <v>6</v>
      </c>
      <c r="B3" t="s">
        <v>12</v>
      </c>
      <c r="C3" t="s">
        <v>12</v>
      </c>
      <c r="D3" t="s">
        <v>12</v>
      </c>
      <c r="E3" t="s">
        <v>12</v>
      </c>
      <c r="F3" t="s">
        <v>12</v>
      </c>
      <c r="G3" t="s">
        <v>12</v>
      </c>
      <c r="H3" t="s">
        <v>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540C5-3BBD-4B5E-8211-426236CE6A73}">
  <sheetPr codeName="Sheet27">
    <tabColor theme="7" tint="0.39997558519241921"/>
  </sheetPr>
  <dimension ref="A1:K101"/>
  <sheetViews>
    <sheetView workbookViewId="0">
      <pane ySplit="1" topLeftCell="A2" activePane="bottomLeft" state="frozen"/>
      <selection pane="bottomLeft"/>
    </sheetView>
  </sheetViews>
  <sheetFormatPr defaultRowHeight="14.4" x14ac:dyDescent="0.3"/>
  <sheetData>
    <row r="1" spans="1:11" x14ac:dyDescent="0.3">
      <c r="A1" t="s">
        <v>13</v>
      </c>
      <c r="B1" t="s">
        <v>14</v>
      </c>
      <c r="C1" t="s">
        <v>15</v>
      </c>
      <c r="D1" t="s">
        <v>16</v>
      </c>
      <c r="E1" t="s">
        <v>4</v>
      </c>
      <c r="F1" t="s">
        <v>5</v>
      </c>
      <c r="G1" t="s">
        <v>6</v>
      </c>
      <c r="H1" t="s">
        <v>7</v>
      </c>
      <c r="I1" t="s">
        <v>8</v>
      </c>
      <c r="J1" t="s">
        <v>9</v>
      </c>
      <c r="K1" t="s">
        <v>10</v>
      </c>
    </row>
    <row r="2" spans="1:11" x14ac:dyDescent="0.3">
      <c r="A2" t="s">
        <v>17</v>
      </c>
      <c r="B2" t="s">
        <v>18</v>
      </c>
      <c r="C2" t="s">
        <v>19</v>
      </c>
      <c r="D2" t="s">
        <v>20</v>
      </c>
      <c r="E2">
        <v>-2.5899999999999999E-2</v>
      </c>
      <c r="F2">
        <v>-0.14000000000000001</v>
      </c>
      <c r="G2">
        <v>-8.9300000000000004E-2</v>
      </c>
      <c r="H2">
        <v>0.1633</v>
      </c>
      <c r="I2">
        <v>6.1499999999999999E-2</v>
      </c>
      <c r="J2">
        <v>8.4599999999999995E-2</v>
      </c>
      <c r="K2">
        <v>-0.4405</v>
      </c>
    </row>
    <row r="3" spans="1:11" x14ac:dyDescent="0.3">
      <c r="A3" t="s">
        <v>21</v>
      </c>
      <c r="B3" t="s">
        <v>18</v>
      </c>
      <c r="C3" t="s">
        <v>22</v>
      </c>
      <c r="D3" t="s">
        <v>23</v>
      </c>
      <c r="E3">
        <v>-0.56259999999999999</v>
      </c>
      <c r="F3">
        <v>-0.42209999999999998</v>
      </c>
      <c r="G3">
        <v>-0.51429999999999998</v>
      </c>
      <c r="H3">
        <v>-7.9500000000000001E-2</v>
      </c>
      <c r="I3">
        <v>-0.46660000000000001</v>
      </c>
      <c r="J3">
        <v>-0.42470000000000002</v>
      </c>
      <c r="K3">
        <v>-0.50349999999999995</v>
      </c>
    </row>
    <row r="4" spans="1:11" x14ac:dyDescent="0.3">
      <c r="A4" t="s">
        <v>24</v>
      </c>
      <c r="B4" t="s">
        <v>18</v>
      </c>
      <c r="C4" t="s">
        <v>25</v>
      </c>
      <c r="D4" t="s">
        <v>26</v>
      </c>
      <c r="E4">
        <v>-0.5716</v>
      </c>
      <c r="F4">
        <v>-0.6804</v>
      </c>
      <c r="G4">
        <v>-0.65939999999999999</v>
      </c>
      <c r="H4">
        <v>-0.50819999999999999</v>
      </c>
      <c r="I4">
        <v>-0.63880000000000003</v>
      </c>
      <c r="J4">
        <v>-0.65629999999999999</v>
      </c>
      <c r="K4">
        <v>-0.39639999999999997</v>
      </c>
    </row>
    <row r="5" spans="1:11" x14ac:dyDescent="0.3">
      <c r="A5" t="s">
        <v>27</v>
      </c>
      <c r="B5" t="s">
        <v>18</v>
      </c>
      <c r="C5" t="s">
        <v>28</v>
      </c>
      <c r="D5" t="s">
        <v>29</v>
      </c>
      <c r="E5">
        <v>1.2333000000000001</v>
      </c>
      <c r="F5">
        <v>1.167</v>
      </c>
      <c r="G5">
        <v>1.2589999999999999</v>
      </c>
      <c r="H5">
        <v>0.4521</v>
      </c>
      <c r="I5">
        <v>1.5401</v>
      </c>
      <c r="J5">
        <v>1.4374</v>
      </c>
      <c r="K5">
        <v>0.34570000000000001</v>
      </c>
    </row>
    <row r="6" spans="1:11" x14ac:dyDescent="0.3">
      <c r="A6" t="s">
        <v>30</v>
      </c>
      <c r="B6" t="s">
        <v>18</v>
      </c>
      <c r="C6" t="s">
        <v>31</v>
      </c>
      <c r="D6" t="s">
        <v>32</v>
      </c>
      <c r="E6">
        <v>-0.7127</v>
      </c>
      <c r="F6">
        <v>-0.55500000000000005</v>
      </c>
      <c r="G6">
        <v>-0.66259999999999997</v>
      </c>
      <c r="H6">
        <v>-0.50819999999999999</v>
      </c>
      <c r="I6">
        <v>-0.63070000000000004</v>
      </c>
      <c r="J6">
        <v>-0.6492</v>
      </c>
      <c r="K6">
        <v>-0.42120000000000002</v>
      </c>
    </row>
    <row r="7" spans="1:11" x14ac:dyDescent="0.3">
      <c r="A7" t="s">
        <v>33</v>
      </c>
      <c r="B7" t="s">
        <v>34</v>
      </c>
      <c r="C7" t="s">
        <v>19</v>
      </c>
      <c r="D7" t="s">
        <v>35</v>
      </c>
      <c r="E7">
        <v>-0.67149999999999999</v>
      </c>
      <c r="F7">
        <v>-0.80100000000000005</v>
      </c>
      <c r="G7">
        <v>-0.77559999999999996</v>
      </c>
      <c r="H7">
        <v>-0.55549999999999999</v>
      </c>
      <c r="I7">
        <v>-0.69579999999999997</v>
      </c>
      <c r="J7">
        <v>-0.71519999999999995</v>
      </c>
      <c r="K7">
        <v>-0.59260000000000002</v>
      </c>
    </row>
    <row r="8" spans="1:11" x14ac:dyDescent="0.3">
      <c r="A8" t="s">
        <v>36</v>
      </c>
      <c r="B8" t="s">
        <v>34</v>
      </c>
      <c r="C8" t="s">
        <v>22</v>
      </c>
      <c r="D8" t="s">
        <v>37</v>
      </c>
      <c r="E8">
        <v>1.4471000000000001</v>
      </c>
      <c r="F8">
        <v>1.6626000000000001</v>
      </c>
      <c r="G8">
        <v>1.6368</v>
      </c>
      <c r="H8">
        <v>7.1433999999999997</v>
      </c>
      <c r="I8">
        <v>0.77180000000000004</v>
      </c>
      <c r="J8">
        <v>2.0171000000000001</v>
      </c>
      <c r="K8">
        <v>0.1188</v>
      </c>
    </row>
    <row r="9" spans="1:11" x14ac:dyDescent="0.3">
      <c r="A9" t="s">
        <v>38</v>
      </c>
      <c r="B9" t="s">
        <v>34</v>
      </c>
      <c r="C9" t="s">
        <v>25</v>
      </c>
      <c r="D9" t="s">
        <v>39</v>
      </c>
      <c r="E9">
        <v>-0.3206</v>
      </c>
      <c r="F9">
        <v>-0.41799999999999998</v>
      </c>
      <c r="G9">
        <v>-0.3896</v>
      </c>
      <c r="H9">
        <v>-0.31609999999999999</v>
      </c>
      <c r="I9">
        <v>-0.3125</v>
      </c>
      <c r="J9">
        <v>-0.3337</v>
      </c>
      <c r="K9">
        <v>-0.35470000000000002</v>
      </c>
    </row>
    <row r="10" spans="1:11" x14ac:dyDescent="0.3">
      <c r="A10" t="s">
        <v>40</v>
      </c>
      <c r="B10" t="s">
        <v>34</v>
      </c>
      <c r="C10" t="s">
        <v>28</v>
      </c>
      <c r="D10" t="s">
        <v>41</v>
      </c>
      <c r="E10">
        <v>-3.2800000000000003E-2</v>
      </c>
      <c r="F10">
        <v>-5.62E-2</v>
      </c>
      <c r="G10">
        <v>-4.7199999999999999E-2</v>
      </c>
      <c r="H10">
        <v>-0.45590000000000003</v>
      </c>
      <c r="I10">
        <v>0.1812</v>
      </c>
      <c r="J10">
        <v>7.3700000000000002E-2</v>
      </c>
      <c r="K10">
        <v>-0.29730000000000001</v>
      </c>
    </row>
    <row r="11" spans="1:11" x14ac:dyDescent="0.3">
      <c r="A11" t="s">
        <v>42</v>
      </c>
      <c r="B11" t="s">
        <v>34</v>
      </c>
      <c r="C11" t="s">
        <v>31</v>
      </c>
      <c r="D11" t="s">
        <v>43</v>
      </c>
      <c r="E11">
        <v>-0.72529999999999994</v>
      </c>
      <c r="F11">
        <v>-0.72430000000000005</v>
      </c>
      <c r="G11">
        <v>-0.7611</v>
      </c>
      <c r="H11">
        <v>-0.52329999999999999</v>
      </c>
      <c r="I11">
        <v>-0.67190000000000005</v>
      </c>
      <c r="J11">
        <v>-0.68820000000000003</v>
      </c>
      <c r="K11">
        <v>-0.6119</v>
      </c>
    </row>
    <row r="12" spans="1:11" x14ac:dyDescent="0.3">
      <c r="A12" t="s">
        <v>44</v>
      </c>
      <c r="B12" t="s">
        <v>45</v>
      </c>
      <c r="C12" t="s">
        <v>19</v>
      </c>
      <c r="D12" t="s">
        <v>46</v>
      </c>
      <c r="E12">
        <v>-0.30259999999999998</v>
      </c>
      <c r="F12">
        <v>-0.5766</v>
      </c>
      <c r="G12">
        <v>-0.46679999999999999</v>
      </c>
      <c r="H12">
        <v>-0.44040000000000001</v>
      </c>
      <c r="I12">
        <v>-0.60160000000000002</v>
      </c>
      <c r="J12">
        <v>-0.61099999999999999</v>
      </c>
      <c r="K12">
        <v>4.5699999999999998E-2</v>
      </c>
    </row>
    <row r="13" spans="1:11" x14ac:dyDescent="0.3">
      <c r="A13" t="s">
        <v>47</v>
      </c>
      <c r="B13" t="s">
        <v>45</v>
      </c>
      <c r="C13" t="s">
        <v>22</v>
      </c>
      <c r="D13" t="s">
        <v>48</v>
      </c>
      <c r="E13">
        <v>-0.75129999999999997</v>
      </c>
      <c r="F13">
        <v>-0.80149999999999999</v>
      </c>
      <c r="G13">
        <v>-0.81620000000000004</v>
      </c>
      <c r="H13">
        <v>-0.56079999999999997</v>
      </c>
      <c r="I13">
        <v>-0.69579999999999997</v>
      </c>
      <c r="J13">
        <v>-0.71619999999999995</v>
      </c>
      <c r="K13">
        <v>-0.70489999999999997</v>
      </c>
    </row>
    <row r="14" spans="1:11" x14ac:dyDescent="0.3">
      <c r="A14" t="s">
        <v>49</v>
      </c>
      <c r="B14" t="s">
        <v>45</v>
      </c>
      <c r="C14" t="s">
        <v>25</v>
      </c>
      <c r="D14" t="s">
        <v>50</v>
      </c>
      <c r="E14">
        <v>1.3722000000000001</v>
      </c>
      <c r="F14">
        <v>1.8122</v>
      </c>
      <c r="G14">
        <v>1.6802999999999999</v>
      </c>
      <c r="H14">
        <v>1.7091000000000001</v>
      </c>
      <c r="I14">
        <v>1.0504</v>
      </c>
      <c r="J14">
        <v>1.2430000000000001</v>
      </c>
      <c r="K14">
        <v>1.9673</v>
      </c>
    </row>
    <row r="15" spans="1:11" x14ac:dyDescent="0.3">
      <c r="A15" t="s">
        <v>51</v>
      </c>
      <c r="B15" t="s">
        <v>45</v>
      </c>
      <c r="C15" t="s">
        <v>28</v>
      </c>
      <c r="D15" t="s">
        <v>52</v>
      </c>
      <c r="E15">
        <v>0.77569999999999995</v>
      </c>
      <c r="F15">
        <v>-0.43</v>
      </c>
      <c r="G15">
        <v>0.1585</v>
      </c>
      <c r="H15">
        <v>0.95050000000000001</v>
      </c>
      <c r="I15">
        <v>-0.42909999999999998</v>
      </c>
      <c r="J15">
        <v>-0.19869999999999999</v>
      </c>
      <c r="K15">
        <v>0.8901</v>
      </c>
    </row>
    <row r="16" spans="1:11" x14ac:dyDescent="0.3">
      <c r="A16" t="s">
        <v>53</v>
      </c>
      <c r="B16" t="s">
        <v>45</v>
      </c>
      <c r="C16" t="s">
        <v>31</v>
      </c>
      <c r="D16" t="s">
        <v>32</v>
      </c>
      <c r="E16">
        <v>-0.7127</v>
      </c>
      <c r="F16">
        <v>-0.55500000000000005</v>
      </c>
      <c r="G16">
        <v>-0.66259999999999997</v>
      </c>
      <c r="H16">
        <v>-0.50819999999999999</v>
      </c>
      <c r="I16">
        <v>-0.63070000000000004</v>
      </c>
      <c r="J16">
        <v>-0.6492</v>
      </c>
      <c r="K16">
        <v>-0.42120000000000002</v>
      </c>
    </row>
    <row r="17" spans="1:11" x14ac:dyDescent="0.3">
      <c r="A17" t="s">
        <v>54</v>
      </c>
      <c r="B17" t="s">
        <v>55</v>
      </c>
      <c r="C17" t="s">
        <v>19</v>
      </c>
      <c r="D17" t="s">
        <v>56</v>
      </c>
      <c r="E17">
        <v>-0.56640000000000001</v>
      </c>
      <c r="F17">
        <v>-0.80310000000000004</v>
      </c>
      <c r="G17">
        <v>-0.72350000000000003</v>
      </c>
      <c r="H17">
        <v>-0.56079999999999997</v>
      </c>
      <c r="I17">
        <v>-0.69579999999999997</v>
      </c>
      <c r="J17">
        <v>-0.71619999999999995</v>
      </c>
      <c r="K17">
        <v>-0.44350000000000001</v>
      </c>
    </row>
    <row r="18" spans="1:11" x14ac:dyDescent="0.3">
      <c r="A18" t="s">
        <v>57</v>
      </c>
      <c r="B18" t="s">
        <v>55</v>
      </c>
      <c r="C18" t="s">
        <v>22</v>
      </c>
      <c r="D18" t="s">
        <v>58</v>
      </c>
      <c r="E18">
        <v>-0.43099999999999999</v>
      </c>
      <c r="F18">
        <v>-0.62</v>
      </c>
      <c r="G18">
        <v>-0.5554</v>
      </c>
      <c r="H18">
        <v>0.13769999999999999</v>
      </c>
      <c r="I18">
        <v>-0.69579999999999997</v>
      </c>
      <c r="J18">
        <v>-0.58530000000000004</v>
      </c>
      <c r="K18">
        <v>-0.26140000000000002</v>
      </c>
    </row>
    <row r="19" spans="1:11" x14ac:dyDescent="0.3">
      <c r="A19" t="s">
        <v>59</v>
      </c>
      <c r="B19" t="s">
        <v>55</v>
      </c>
      <c r="C19" t="s">
        <v>25</v>
      </c>
      <c r="D19" t="s">
        <v>60</v>
      </c>
      <c r="E19">
        <v>-0.78810000000000002</v>
      </c>
      <c r="F19">
        <v>-0.8024</v>
      </c>
      <c r="G19">
        <v>-0.83530000000000004</v>
      </c>
      <c r="H19">
        <v>-0.56079999999999997</v>
      </c>
      <c r="I19">
        <v>-0.69520000000000004</v>
      </c>
      <c r="J19">
        <v>-0.71579999999999999</v>
      </c>
      <c r="K19">
        <v>-0.75990000000000002</v>
      </c>
    </row>
    <row r="20" spans="1:11" x14ac:dyDescent="0.3">
      <c r="A20" t="s">
        <v>61</v>
      </c>
      <c r="B20" t="s">
        <v>55</v>
      </c>
      <c r="C20" t="s">
        <v>28</v>
      </c>
      <c r="D20" t="s">
        <v>62</v>
      </c>
      <c r="E20">
        <v>-0.34610000000000002</v>
      </c>
      <c r="F20">
        <v>-0.34379999999999999</v>
      </c>
      <c r="G20">
        <v>-0.36220000000000002</v>
      </c>
      <c r="H20">
        <v>-0.43809999999999999</v>
      </c>
      <c r="I20">
        <v>-0.35709999999999997</v>
      </c>
      <c r="J20">
        <v>-0.39579999999999999</v>
      </c>
      <c r="K20">
        <v>-0.13900000000000001</v>
      </c>
    </row>
    <row r="21" spans="1:11" x14ac:dyDescent="0.3">
      <c r="A21" t="s">
        <v>63</v>
      </c>
      <c r="B21" t="s">
        <v>55</v>
      </c>
      <c r="C21" t="s">
        <v>31</v>
      </c>
      <c r="D21" t="s">
        <v>64</v>
      </c>
      <c r="E21">
        <v>-0.35499999999999998</v>
      </c>
      <c r="F21">
        <v>-0.3574</v>
      </c>
      <c r="G21">
        <v>-0.37409999999999999</v>
      </c>
      <c r="H21">
        <v>-0.4481</v>
      </c>
      <c r="I21">
        <v>-0.22600000000000001</v>
      </c>
      <c r="J21">
        <v>-0.28249999999999997</v>
      </c>
      <c r="K21">
        <v>-0.42499999999999999</v>
      </c>
    </row>
    <row r="22" spans="1:11" x14ac:dyDescent="0.3">
      <c r="A22" t="s">
        <v>65</v>
      </c>
      <c r="B22" t="s">
        <v>66</v>
      </c>
      <c r="C22" t="s">
        <v>19</v>
      </c>
      <c r="D22" t="s">
        <v>67</v>
      </c>
      <c r="E22">
        <v>-0.80369999999999997</v>
      </c>
      <c r="F22">
        <v>-0.78249999999999997</v>
      </c>
      <c r="G22">
        <v>-0.83240000000000003</v>
      </c>
      <c r="H22">
        <v>-0.56079999999999997</v>
      </c>
      <c r="I22">
        <v>-0.69420000000000004</v>
      </c>
      <c r="J22">
        <v>-0.71479999999999999</v>
      </c>
      <c r="K22">
        <v>-0.75380000000000003</v>
      </c>
    </row>
    <row r="23" spans="1:11" x14ac:dyDescent="0.3">
      <c r="A23" t="s">
        <v>68</v>
      </c>
      <c r="B23" t="s">
        <v>66</v>
      </c>
      <c r="C23" t="s">
        <v>22</v>
      </c>
      <c r="D23" t="s">
        <v>69</v>
      </c>
      <c r="E23">
        <v>0.41749999999999998</v>
      </c>
      <c r="F23">
        <v>-8.5099999999999995E-2</v>
      </c>
      <c r="G23">
        <v>0.16489999999999999</v>
      </c>
      <c r="H23">
        <v>-0.21759999999999999</v>
      </c>
      <c r="I23">
        <v>0.37369999999999998</v>
      </c>
      <c r="J23">
        <v>0.28739999999999999</v>
      </c>
      <c r="K23">
        <v>-0.1757</v>
      </c>
    </row>
    <row r="24" spans="1:11" x14ac:dyDescent="0.3">
      <c r="A24" t="s">
        <v>70</v>
      </c>
      <c r="B24" t="s">
        <v>66</v>
      </c>
      <c r="C24" t="s">
        <v>25</v>
      </c>
      <c r="D24" t="s">
        <v>71</v>
      </c>
      <c r="E24">
        <v>-0.46650000000000003</v>
      </c>
      <c r="F24">
        <v>-0.53739999999999999</v>
      </c>
      <c r="G24">
        <v>-0.52839999999999998</v>
      </c>
      <c r="H24">
        <v>-0.44090000000000001</v>
      </c>
      <c r="I24">
        <v>-0.46560000000000001</v>
      </c>
      <c r="J24">
        <v>-0.49159999999999998</v>
      </c>
      <c r="K24">
        <v>-0.39419999999999999</v>
      </c>
    </row>
    <row r="25" spans="1:11" x14ac:dyDescent="0.3">
      <c r="A25" t="s">
        <v>72</v>
      </c>
      <c r="B25" t="s">
        <v>66</v>
      </c>
      <c r="C25" t="s">
        <v>28</v>
      </c>
      <c r="D25" t="s">
        <v>73</v>
      </c>
      <c r="E25">
        <v>0.78180000000000005</v>
      </c>
      <c r="F25">
        <v>0.85670000000000002</v>
      </c>
      <c r="G25">
        <v>0.86170000000000002</v>
      </c>
      <c r="H25">
        <v>-0.37009999999999998</v>
      </c>
      <c r="I25">
        <v>1.048</v>
      </c>
      <c r="J25">
        <v>0.85109999999999997</v>
      </c>
      <c r="K25">
        <v>0.53239999999999998</v>
      </c>
    </row>
    <row r="26" spans="1:11" x14ac:dyDescent="0.3">
      <c r="A26" t="s">
        <v>74</v>
      </c>
      <c r="B26" t="s">
        <v>66</v>
      </c>
      <c r="C26" t="s">
        <v>31</v>
      </c>
      <c r="D26" t="s">
        <v>75</v>
      </c>
      <c r="E26">
        <v>-0.67020000000000002</v>
      </c>
      <c r="F26">
        <v>-0.80900000000000005</v>
      </c>
      <c r="G26">
        <v>-0.77929999999999999</v>
      </c>
      <c r="H26">
        <v>-0.56079999999999997</v>
      </c>
      <c r="I26">
        <v>-0.69579999999999997</v>
      </c>
      <c r="J26">
        <v>-0.71619999999999995</v>
      </c>
      <c r="K26">
        <v>-0.6008</v>
      </c>
    </row>
    <row r="27" spans="1:11" x14ac:dyDescent="0.3">
      <c r="A27" t="s">
        <v>76</v>
      </c>
      <c r="B27" t="s">
        <v>77</v>
      </c>
      <c r="C27" t="s">
        <v>19</v>
      </c>
      <c r="D27" t="s">
        <v>78</v>
      </c>
      <c r="E27">
        <v>1.2055</v>
      </c>
      <c r="F27">
        <v>0.34510000000000002</v>
      </c>
      <c r="G27">
        <v>0.79769999999999996</v>
      </c>
      <c r="H27">
        <v>0.31879999999999997</v>
      </c>
      <c r="I27">
        <v>1.1084000000000001</v>
      </c>
      <c r="J27">
        <v>1.0333000000000001</v>
      </c>
      <c r="K27">
        <v>-5.4100000000000002E-2</v>
      </c>
    </row>
    <row r="28" spans="1:11" x14ac:dyDescent="0.3">
      <c r="A28" t="s">
        <v>79</v>
      </c>
      <c r="B28" t="s">
        <v>77</v>
      </c>
      <c r="C28" t="s">
        <v>22</v>
      </c>
      <c r="D28" t="s">
        <v>80</v>
      </c>
      <c r="E28">
        <v>-0.68889999999999996</v>
      </c>
      <c r="F28">
        <v>-0.6079</v>
      </c>
      <c r="G28">
        <v>-0.67930000000000001</v>
      </c>
      <c r="H28">
        <v>-0.49170000000000003</v>
      </c>
      <c r="I28">
        <v>-0.67889999999999995</v>
      </c>
      <c r="J28">
        <v>-0.6885</v>
      </c>
      <c r="K28">
        <v>-0.38059999999999999</v>
      </c>
    </row>
    <row r="29" spans="1:11" x14ac:dyDescent="0.3">
      <c r="A29" t="s">
        <v>81</v>
      </c>
      <c r="B29" t="s">
        <v>77</v>
      </c>
      <c r="C29" t="s">
        <v>25</v>
      </c>
      <c r="D29" t="s">
        <v>82</v>
      </c>
      <c r="E29">
        <v>-0.75729999999999997</v>
      </c>
      <c r="F29">
        <v>-0.79790000000000005</v>
      </c>
      <c r="G29">
        <v>-0.81730000000000003</v>
      </c>
      <c r="H29">
        <v>-0.55249999999999999</v>
      </c>
      <c r="I29">
        <v>-0.69520000000000004</v>
      </c>
      <c r="J29">
        <v>-0.71409999999999996</v>
      </c>
      <c r="K29">
        <v>-0.7127</v>
      </c>
    </row>
    <row r="30" spans="1:11" x14ac:dyDescent="0.3">
      <c r="A30" t="s">
        <v>83</v>
      </c>
      <c r="B30" t="s">
        <v>77</v>
      </c>
      <c r="C30" t="s">
        <v>28</v>
      </c>
      <c r="D30" t="s">
        <v>84</v>
      </c>
      <c r="E30">
        <v>0.19259999999999999</v>
      </c>
      <c r="F30">
        <v>0.41770000000000002</v>
      </c>
      <c r="G30">
        <v>0.32469999999999999</v>
      </c>
      <c r="H30">
        <v>0.19869999999999999</v>
      </c>
      <c r="I30">
        <v>0.16300000000000001</v>
      </c>
      <c r="J30">
        <v>0.1804</v>
      </c>
      <c r="K30">
        <v>0.51349999999999996</v>
      </c>
    </row>
    <row r="31" spans="1:11" x14ac:dyDescent="0.3">
      <c r="A31" t="s">
        <v>85</v>
      </c>
      <c r="B31" t="s">
        <v>77</v>
      </c>
      <c r="C31" t="s">
        <v>31</v>
      </c>
      <c r="D31" t="s">
        <v>86</v>
      </c>
      <c r="E31">
        <v>-0.4224</v>
      </c>
      <c r="F31">
        <v>0.16300000000000001</v>
      </c>
      <c r="G31">
        <v>-0.12509999999999999</v>
      </c>
      <c r="H31">
        <v>0.21690000000000001</v>
      </c>
      <c r="I31">
        <v>-5.6300000000000003E-2</v>
      </c>
      <c r="J31">
        <v>-8.8000000000000005E-3</v>
      </c>
      <c r="K31">
        <v>-0.33310000000000001</v>
      </c>
    </row>
    <row r="32" spans="1:11" x14ac:dyDescent="0.3">
      <c r="A32" t="s">
        <v>87</v>
      </c>
      <c r="B32" t="s">
        <v>88</v>
      </c>
      <c r="C32" t="s">
        <v>19</v>
      </c>
      <c r="D32" t="s">
        <v>89</v>
      </c>
      <c r="E32">
        <v>-0.73829999999999996</v>
      </c>
      <c r="F32">
        <v>-0.79259999999999997</v>
      </c>
      <c r="G32">
        <v>-0.80479999999999996</v>
      </c>
      <c r="H32">
        <v>-0.56079999999999997</v>
      </c>
      <c r="I32">
        <v>-0.69579999999999997</v>
      </c>
      <c r="J32">
        <v>-0.71619999999999995</v>
      </c>
      <c r="K32">
        <v>-0.67279999999999995</v>
      </c>
    </row>
    <row r="33" spans="1:11" x14ac:dyDescent="0.3">
      <c r="A33" t="s">
        <v>90</v>
      </c>
      <c r="B33" t="s">
        <v>88</v>
      </c>
      <c r="C33" t="s">
        <v>22</v>
      </c>
      <c r="D33" t="s">
        <v>91</v>
      </c>
      <c r="E33">
        <v>0.20269999999999999</v>
      </c>
      <c r="F33">
        <v>0.7621</v>
      </c>
      <c r="G33">
        <v>0.51719999999999999</v>
      </c>
      <c r="H33">
        <v>1.5811999999999999</v>
      </c>
      <c r="I33">
        <v>0.33729999999999999</v>
      </c>
      <c r="J33">
        <v>0.5927</v>
      </c>
      <c r="K33">
        <v>0.1371</v>
      </c>
    </row>
    <row r="34" spans="1:11" x14ac:dyDescent="0.3">
      <c r="A34" t="s">
        <v>92</v>
      </c>
      <c r="B34" t="s">
        <v>88</v>
      </c>
      <c r="C34" t="s">
        <v>25</v>
      </c>
      <c r="D34" t="s">
        <v>93</v>
      </c>
      <c r="E34">
        <v>-0.69510000000000005</v>
      </c>
      <c r="F34">
        <v>-0.77180000000000004</v>
      </c>
      <c r="G34">
        <v>-0.77159999999999995</v>
      </c>
      <c r="H34">
        <v>-0.56079999999999997</v>
      </c>
      <c r="I34">
        <v>-0.61880000000000002</v>
      </c>
      <c r="J34">
        <v>-0.64859999999999995</v>
      </c>
      <c r="K34">
        <v>-0.73</v>
      </c>
    </row>
    <row r="35" spans="1:11" x14ac:dyDescent="0.3">
      <c r="A35" t="s">
        <v>94</v>
      </c>
      <c r="B35" t="s">
        <v>88</v>
      </c>
      <c r="C35" t="s">
        <v>28</v>
      </c>
      <c r="D35" t="s">
        <v>95</v>
      </c>
      <c r="E35">
        <v>-0.21190000000000001</v>
      </c>
      <c r="F35">
        <v>-0.15040000000000001</v>
      </c>
      <c r="G35">
        <v>-0.18909999999999999</v>
      </c>
      <c r="H35">
        <v>-0.4239</v>
      </c>
      <c r="I35">
        <v>2.2599999999999999E-2</v>
      </c>
      <c r="J35">
        <v>-5.96E-2</v>
      </c>
      <c r="K35">
        <v>-0.4002</v>
      </c>
    </row>
    <row r="36" spans="1:11" x14ac:dyDescent="0.3">
      <c r="A36" t="s">
        <v>96</v>
      </c>
      <c r="B36" t="s">
        <v>88</v>
      </c>
      <c r="C36" t="s">
        <v>31</v>
      </c>
      <c r="D36" t="s">
        <v>97</v>
      </c>
      <c r="E36">
        <v>-0.2213</v>
      </c>
      <c r="F36">
        <v>-0.3276</v>
      </c>
      <c r="G36">
        <v>-0.29020000000000001</v>
      </c>
      <c r="H36">
        <v>-0.4854</v>
      </c>
      <c r="I36">
        <v>-0.10440000000000001</v>
      </c>
      <c r="J36">
        <v>-0.1827</v>
      </c>
      <c r="K36">
        <v>-0.41110000000000002</v>
      </c>
    </row>
    <row r="37" spans="1:11" x14ac:dyDescent="0.3">
      <c r="A37" t="s">
        <v>98</v>
      </c>
      <c r="B37" t="s">
        <v>99</v>
      </c>
      <c r="C37" t="s">
        <v>19</v>
      </c>
      <c r="D37" t="s">
        <v>100</v>
      </c>
      <c r="E37">
        <v>-0.54920000000000002</v>
      </c>
      <c r="F37">
        <v>-0.39150000000000001</v>
      </c>
      <c r="G37">
        <v>-0.4909</v>
      </c>
      <c r="H37">
        <v>-0.24390000000000001</v>
      </c>
      <c r="I37">
        <v>-0.372</v>
      </c>
      <c r="J37">
        <v>-0.37240000000000001</v>
      </c>
      <c r="K37">
        <v>-0.55400000000000005</v>
      </c>
    </row>
    <row r="38" spans="1:11" x14ac:dyDescent="0.3">
      <c r="A38" t="s">
        <v>101</v>
      </c>
      <c r="B38" t="s">
        <v>99</v>
      </c>
      <c r="C38" t="s">
        <v>22</v>
      </c>
      <c r="D38" t="s">
        <v>37</v>
      </c>
      <c r="E38">
        <v>1.4471000000000001</v>
      </c>
      <c r="F38">
        <v>1.6626000000000001</v>
      </c>
      <c r="G38">
        <v>1.6368</v>
      </c>
      <c r="H38">
        <v>7.1433999999999997</v>
      </c>
      <c r="I38">
        <v>0.77180000000000004</v>
      </c>
      <c r="J38">
        <v>2.0171000000000001</v>
      </c>
      <c r="K38">
        <v>0.1188</v>
      </c>
    </row>
    <row r="39" spans="1:11" x14ac:dyDescent="0.3">
      <c r="A39" t="s">
        <v>102</v>
      </c>
      <c r="B39" t="s">
        <v>99</v>
      </c>
      <c r="C39" t="s">
        <v>25</v>
      </c>
      <c r="D39" t="s">
        <v>103</v>
      </c>
      <c r="E39">
        <v>-0.58189999999999997</v>
      </c>
      <c r="F39">
        <v>0.60429999999999995</v>
      </c>
      <c r="G39">
        <v>3.4299999999999997E-2</v>
      </c>
      <c r="H39">
        <v>0.23300000000000001</v>
      </c>
      <c r="I39">
        <v>-0.63329999999999997</v>
      </c>
      <c r="J39">
        <v>-0.51249999999999996</v>
      </c>
      <c r="K39">
        <v>1.2395</v>
      </c>
    </row>
    <row r="40" spans="1:11" x14ac:dyDescent="0.3">
      <c r="A40" t="s">
        <v>104</v>
      </c>
      <c r="B40" t="s">
        <v>99</v>
      </c>
      <c r="C40" t="s">
        <v>28</v>
      </c>
      <c r="D40" t="s">
        <v>105</v>
      </c>
      <c r="E40">
        <v>-0.41039999999999999</v>
      </c>
      <c r="F40">
        <v>-0.13009999999999999</v>
      </c>
      <c r="G40">
        <v>-0.27850000000000003</v>
      </c>
      <c r="H40">
        <v>-0.36270000000000002</v>
      </c>
      <c r="I40">
        <v>-0.15409999999999999</v>
      </c>
      <c r="J40">
        <v>-0.20330000000000001</v>
      </c>
      <c r="K40">
        <v>-0.33210000000000001</v>
      </c>
    </row>
    <row r="41" spans="1:11" x14ac:dyDescent="0.3">
      <c r="A41" t="s">
        <v>106</v>
      </c>
      <c r="B41" t="s">
        <v>99</v>
      </c>
      <c r="C41" t="s">
        <v>31</v>
      </c>
      <c r="D41" t="s">
        <v>107</v>
      </c>
      <c r="E41">
        <v>-0.41649999999999998</v>
      </c>
      <c r="F41">
        <v>-0.49790000000000001</v>
      </c>
      <c r="G41">
        <v>-0.48159999999999997</v>
      </c>
      <c r="H41">
        <v>-0.4854</v>
      </c>
      <c r="I41">
        <v>-0.40889999999999999</v>
      </c>
      <c r="J41">
        <v>-0.45019999999999999</v>
      </c>
      <c r="K41">
        <v>-0.35460000000000003</v>
      </c>
    </row>
    <row r="42" spans="1:11" x14ac:dyDescent="0.3">
      <c r="A42" t="s">
        <v>108</v>
      </c>
      <c r="B42" t="s">
        <v>109</v>
      </c>
      <c r="C42" t="s">
        <v>19</v>
      </c>
      <c r="D42" t="s">
        <v>110</v>
      </c>
      <c r="E42">
        <v>0.21879999999999999</v>
      </c>
      <c r="F42">
        <v>-0.24940000000000001</v>
      </c>
      <c r="G42">
        <v>-2.5000000000000001E-2</v>
      </c>
      <c r="H42">
        <v>-8.5000000000000006E-3</v>
      </c>
      <c r="I42">
        <v>0.12230000000000001</v>
      </c>
      <c r="J42">
        <v>0.10580000000000001</v>
      </c>
      <c r="K42">
        <v>-0.30649999999999999</v>
      </c>
    </row>
    <row r="43" spans="1:11" x14ac:dyDescent="0.3">
      <c r="A43" t="s">
        <v>111</v>
      </c>
      <c r="B43" t="s">
        <v>109</v>
      </c>
      <c r="C43" t="s">
        <v>22</v>
      </c>
      <c r="D43" t="s">
        <v>103</v>
      </c>
      <c r="E43">
        <v>-0.58189999999999997</v>
      </c>
      <c r="F43">
        <v>0.60429999999999995</v>
      </c>
      <c r="G43">
        <v>3.4299999999999997E-2</v>
      </c>
      <c r="H43">
        <v>0.23300000000000001</v>
      </c>
      <c r="I43">
        <v>-0.63329999999999997</v>
      </c>
      <c r="J43">
        <v>-0.51249999999999996</v>
      </c>
      <c r="K43">
        <v>1.2395</v>
      </c>
    </row>
    <row r="44" spans="1:11" x14ac:dyDescent="0.3">
      <c r="A44" t="s">
        <v>112</v>
      </c>
      <c r="B44" t="s">
        <v>109</v>
      </c>
      <c r="C44" t="s">
        <v>25</v>
      </c>
      <c r="D44" t="s">
        <v>113</v>
      </c>
      <c r="E44">
        <v>-0.58040000000000003</v>
      </c>
      <c r="F44">
        <v>-0.4022</v>
      </c>
      <c r="G44">
        <v>-0.51249999999999996</v>
      </c>
      <c r="H44">
        <v>-0.46310000000000001</v>
      </c>
      <c r="I44">
        <v>-0.34060000000000001</v>
      </c>
      <c r="J44">
        <v>-0.38590000000000002</v>
      </c>
      <c r="K44">
        <v>-0.58489999999999998</v>
      </c>
    </row>
    <row r="45" spans="1:11" x14ac:dyDescent="0.3">
      <c r="A45" t="s">
        <v>114</v>
      </c>
      <c r="B45" t="s">
        <v>109</v>
      </c>
      <c r="C45" t="s">
        <v>28</v>
      </c>
      <c r="D45" t="s">
        <v>115</v>
      </c>
      <c r="E45">
        <v>-0.49609999999999999</v>
      </c>
      <c r="F45">
        <v>-0.37780000000000002</v>
      </c>
      <c r="G45">
        <v>-0.45660000000000001</v>
      </c>
      <c r="H45">
        <v>-0.23430000000000001</v>
      </c>
      <c r="I45">
        <v>-0.4249</v>
      </c>
      <c r="J45">
        <v>-0.41710000000000003</v>
      </c>
      <c r="K45">
        <v>-0.35759999999999997</v>
      </c>
    </row>
    <row r="46" spans="1:11" x14ac:dyDescent="0.3">
      <c r="A46" t="s">
        <v>116</v>
      </c>
      <c r="B46" t="s">
        <v>109</v>
      </c>
      <c r="C46" t="s">
        <v>31</v>
      </c>
      <c r="D46" t="s">
        <v>117</v>
      </c>
      <c r="E46">
        <v>-0.6361</v>
      </c>
      <c r="F46">
        <v>-0.64349999999999996</v>
      </c>
      <c r="G46">
        <v>-0.67200000000000004</v>
      </c>
      <c r="H46">
        <v>-0.5212</v>
      </c>
      <c r="I46">
        <v>-0.4728</v>
      </c>
      <c r="J46">
        <v>-0.51300000000000001</v>
      </c>
      <c r="K46">
        <v>-0.75129999999999997</v>
      </c>
    </row>
    <row r="47" spans="1:11" x14ac:dyDescent="0.3">
      <c r="A47" t="s">
        <v>118</v>
      </c>
      <c r="B47" t="s">
        <v>119</v>
      </c>
      <c r="C47" t="s">
        <v>19</v>
      </c>
      <c r="D47" t="s">
        <v>120</v>
      </c>
      <c r="E47">
        <v>-0.37569999999999998</v>
      </c>
      <c r="F47">
        <v>-0.55810000000000004</v>
      </c>
      <c r="G47">
        <v>-0.49370000000000003</v>
      </c>
      <c r="H47">
        <v>-0.23280000000000001</v>
      </c>
      <c r="I47">
        <v>-0.4335</v>
      </c>
      <c r="J47">
        <v>-0.4244</v>
      </c>
      <c r="K47">
        <v>-0.44619999999999999</v>
      </c>
    </row>
    <row r="48" spans="1:11" x14ac:dyDescent="0.3">
      <c r="A48" t="s">
        <v>121</v>
      </c>
      <c r="B48" t="s">
        <v>119</v>
      </c>
      <c r="C48" t="s">
        <v>22</v>
      </c>
      <c r="D48" t="s">
        <v>122</v>
      </c>
      <c r="E48">
        <v>-0.53890000000000005</v>
      </c>
      <c r="F48">
        <v>-0.53580000000000005</v>
      </c>
      <c r="G48">
        <v>-0.56420000000000003</v>
      </c>
      <c r="H48">
        <v>-0.43330000000000002</v>
      </c>
      <c r="I48">
        <v>-0.46160000000000001</v>
      </c>
      <c r="J48">
        <v>-0.48670000000000002</v>
      </c>
      <c r="K48">
        <v>-0.50609999999999999</v>
      </c>
    </row>
    <row r="49" spans="1:11" x14ac:dyDescent="0.3">
      <c r="A49" t="s">
        <v>123</v>
      </c>
      <c r="B49" t="s">
        <v>119</v>
      </c>
      <c r="C49" t="s">
        <v>25</v>
      </c>
      <c r="D49" t="s">
        <v>124</v>
      </c>
      <c r="E49">
        <v>0.1022</v>
      </c>
      <c r="F49">
        <v>0.161</v>
      </c>
      <c r="G49">
        <v>0.13930000000000001</v>
      </c>
      <c r="H49">
        <v>-0.33850000000000002</v>
      </c>
      <c r="I49">
        <v>0.47020000000000001</v>
      </c>
      <c r="J49">
        <v>0.34960000000000002</v>
      </c>
      <c r="K49">
        <v>-0.3866</v>
      </c>
    </row>
    <row r="50" spans="1:11" x14ac:dyDescent="0.3">
      <c r="A50" t="s">
        <v>125</v>
      </c>
      <c r="B50" t="s">
        <v>119</v>
      </c>
      <c r="C50" t="s">
        <v>28</v>
      </c>
      <c r="D50" t="s">
        <v>126</v>
      </c>
      <c r="E50">
        <v>0.26500000000000001</v>
      </c>
      <c r="F50">
        <v>-1.49E-2</v>
      </c>
      <c r="G50">
        <v>0.126</v>
      </c>
      <c r="H50">
        <v>-8.1799999999999998E-2</v>
      </c>
      <c r="I50">
        <v>-0.1051</v>
      </c>
      <c r="J50">
        <v>-0.1076</v>
      </c>
      <c r="K50">
        <v>0.59530000000000005</v>
      </c>
    </row>
    <row r="51" spans="1:11" x14ac:dyDescent="0.3">
      <c r="A51" t="s">
        <v>127</v>
      </c>
      <c r="B51" t="s">
        <v>119</v>
      </c>
      <c r="C51" t="s">
        <v>31</v>
      </c>
      <c r="D51" t="s">
        <v>128</v>
      </c>
      <c r="E51">
        <v>1.8680000000000001</v>
      </c>
      <c r="F51">
        <v>2.9468999999999999</v>
      </c>
      <c r="G51">
        <v>2.5486</v>
      </c>
      <c r="H51">
        <v>1.0846</v>
      </c>
      <c r="I51">
        <v>0.64849999999999997</v>
      </c>
      <c r="J51">
        <v>0.77290000000000003</v>
      </c>
      <c r="K51">
        <v>5.4641999999999999</v>
      </c>
    </row>
    <row r="52" spans="1:11" x14ac:dyDescent="0.3">
      <c r="A52" t="s">
        <v>129</v>
      </c>
      <c r="B52" t="s">
        <v>130</v>
      </c>
      <c r="C52" t="s">
        <v>19</v>
      </c>
      <c r="D52" t="s">
        <v>120</v>
      </c>
      <c r="E52">
        <v>-0.37569999999999998</v>
      </c>
      <c r="F52">
        <v>-0.55810000000000004</v>
      </c>
      <c r="G52">
        <v>-0.49370000000000003</v>
      </c>
      <c r="H52">
        <v>-0.23280000000000001</v>
      </c>
      <c r="I52">
        <v>-0.4335</v>
      </c>
      <c r="J52">
        <v>-0.4244</v>
      </c>
      <c r="K52">
        <v>-0.44619999999999999</v>
      </c>
    </row>
    <row r="53" spans="1:11" x14ac:dyDescent="0.3">
      <c r="A53" t="s">
        <v>131</v>
      </c>
      <c r="B53" t="s">
        <v>130</v>
      </c>
      <c r="C53" t="s">
        <v>22</v>
      </c>
      <c r="D53" t="s">
        <v>48</v>
      </c>
      <c r="E53">
        <v>-0.75129999999999997</v>
      </c>
      <c r="F53">
        <v>-0.80149999999999999</v>
      </c>
      <c r="G53">
        <v>-0.81620000000000004</v>
      </c>
      <c r="H53">
        <v>-0.56079999999999997</v>
      </c>
      <c r="I53">
        <v>-0.69579999999999997</v>
      </c>
      <c r="J53">
        <v>-0.71619999999999995</v>
      </c>
      <c r="K53">
        <v>-0.70489999999999997</v>
      </c>
    </row>
    <row r="54" spans="1:11" x14ac:dyDescent="0.3">
      <c r="A54" t="s">
        <v>132</v>
      </c>
      <c r="B54" t="s">
        <v>130</v>
      </c>
      <c r="C54" t="s">
        <v>25</v>
      </c>
      <c r="D54" t="s">
        <v>39</v>
      </c>
      <c r="E54">
        <v>-0.3206</v>
      </c>
      <c r="F54">
        <v>-0.41799999999999998</v>
      </c>
      <c r="G54">
        <v>-0.3896</v>
      </c>
      <c r="H54">
        <v>-0.31609999999999999</v>
      </c>
      <c r="I54">
        <v>-0.3125</v>
      </c>
      <c r="J54">
        <v>-0.3337</v>
      </c>
      <c r="K54">
        <v>-0.35470000000000002</v>
      </c>
    </row>
    <row r="55" spans="1:11" x14ac:dyDescent="0.3">
      <c r="A55" t="s">
        <v>133</v>
      </c>
      <c r="B55" t="s">
        <v>130</v>
      </c>
      <c r="C55" t="s">
        <v>28</v>
      </c>
      <c r="D55" t="s">
        <v>134</v>
      </c>
      <c r="E55">
        <v>-1.66E-2</v>
      </c>
      <c r="F55">
        <v>0.31919999999999998</v>
      </c>
      <c r="G55">
        <v>0.1653</v>
      </c>
      <c r="H55">
        <v>1.4551000000000001</v>
      </c>
      <c r="I55">
        <v>-0.2576</v>
      </c>
      <c r="J55">
        <v>4.65E-2</v>
      </c>
      <c r="K55">
        <v>0.36230000000000001</v>
      </c>
    </row>
    <row r="56" spans="1:11" x14ac:dyDescent="0.3">
      <c r="A56" t="s">
        <v>135</v>
      </c>
      <c r="B56" t="s">
        <v>130</v>
      </c>
      <c r="C56" t="s">
        <v>31</v>
      </c>
      <c r="D56" t="s">
        <v>136</v>
      </c>
      <c r="E56">
        <v>-0.65690000000000004</v>
      </c>
      <c r="F56">
        <v>-0.70330000000000004</v>
      </c>
      <c r="G56">
        <v>-0.71499999999999997</v>
      </c>
      <c r="H56">
        <v>-0.42609999999999998</v>
      </c>
      <c r="I56">
        <v>-0.62439999999999996</v>
      </c>
      <c r="J56">
        <v>-0.62829999999999997</v>
      </c>
      <c r="K56">
        <v>-0.61570000000000003</v>
      </c>
    </row>
    <row r="57" spans="1:11" x14ac:dyDescent="0.3">
      <c r="A57" t="s">
        <v>137</v>
      </c>
      <c r="B57" t="s">
        <v>138</v>
      </c>
      <c r="C57" t="s">
        <v>19</v>
      </c>
      <c r="D57" t="s">
        <v>139</v>
      </c>
      <c r="E57">
        <v>-0.78969999999999996</v>
      </c>
      <c r="F57">
        <v>-0.80910000000000004</v>
      </c>
      <c r="G57">
        <v>-0.83979999999999999</v>
      </c>
      <c r="H57">
        <v>-0.56079999999999997</v>
      </c>
      <c r="I57">
        <v>-0.69579999999999997</v>
      </c>
      <c r="J57">
        <v>-0.71619999999999995</v>
      </c>
      <c r="K57">
        <v>-0.77149999999999996</v>
      </c>
    </row>
    <row r="58" spans="1:11" x14ac:dyDescent="0.3">
      <c r="A58" t="s">
        <v>140</v>
      </c>
      <c r="B58" t="s">
        <v>138</v>
      </c>
      <c r="C58" t="s">
        <v>22</v>
      </c>
      <c r="D58" t="s">
        <v>105</v>
      </c>
      <c r="E58">
        <v>-0.41039999999999999</v>
      </c>
      <c r="F58">
        <v>-0.13009999999999999</v>
      </c>
      <c r="G58">
        <v>-0.27850000000000003</v>
      </c>
      <c r="H58">
        <v>-0.36270000000000002</v>
      </c>
      <c r="I58">
        <v>-0.15409999999999999</v>
      </c>
      <c r="J58">
        <v>-0.20330000000000001</v>
      </c>
      <c r="K58">
        <v>-0.33210000000000001</v>
      </c>
    </row>
    <row r="59" spans="1:11" x14ac:dyDescent="0.3">
      <c r="A59" t="s">
        <v>141</v>
      </c>
      <c r="B59" t="s">
        <v>138</v>
      </c>
      <c r="C59" t="s">
        <v>25</v>
      </c>
      <c r="D59" t="s">
        <v>142</v>
      </c>
      <c r="E59">
        <v>-0.49519999999999997</v>
      </c>
      <c r="F59">
        <v>-0.3044</v>
      </c>
      <c r="G59">
        <v>-0.41610000000000003</v>
      </c>
      <c r="H59">
        <v>-0.47820000000000001</v>
      </c>
      <c r="I59">
        <v>-0.26079999999999998</v>
      </c>
      <c r="J59">
        <v>-0.31869999999999998</v>
      </c>
      <c r="K59">
        <v>-0.46300000000000002</v>
      </c>
    </row>
    <row r="60" spans="1:11" x14ac:dyDescent="0.3">
      <c r="A60" t="s">
        <v>143</v>
      </c>
      <c r="B60" t="s">
        <v>138</v>
      </c>
      <c r="C60" t="s">
        <v>28</v>
      </c>
      <c r="D60" t="s">
        <v>144</v>
      </c>
      <c r="E60">
        <v>-0.54400000000000004</v>
      </c>
      <c r="F60">
        <v>-0.1757</v>
      </c>
      <c r="G60">
        <v>-0.37090000000000001</v>
      </c>
      <c r="H60">
        <v>1.29E-2</v>
      </c>
      <c r="I60">
        <v>-0.54810000000000003</v>
      </c>
      <c r="J60">
        <v>-0.47899999999999998</v>
      </c>
      <c r="K60">
        <v>2.1999999999999999E-2</v>
      </c>
    </row>
    <row r="61" spans="1:11" x14ac:dyDescent="0.3">
      <c r="A61" t="s">
        <v>145</v>
      </c>
      <c r="B61" t="s">
        <v>138</v>
      </c>
      <c r="C61" t="s">
        <v>31</v>
      </c>
      <c r="D61" t="s">
        <v>146</v>
      </c>
      <c r="E61">
        <v>0.435</v>
      </c>
      <c r="F61">
        <v>-0.1787</v>
      </c>
      <c r="G61">
        <v>0.1229</v>
      </c>
      <c r="H61">
        <v>0.86660000000000004</v>
      </c>
      <c r="I61">
        <v>7.1499999999999994E-2</v>
      </c>
      <c r="J61">
        <v>0.2253</v>
      </c>
      <c r="K61">
        <v>-0.15579999999999999</v>
      </c>
    </row>
    <row r="62" spans="1:11" x14ac:dyDescent="0.3">
      <c r="A62" t="s">
        <v>147</v>
      </c>
      <c r="B62" t="s">
        <v>148</v>
      </c>
      <c r="C62" t="s">
        <v>19</v>
      </c>
      <c r="D62" t="s">
        <v>149</v>
      </c>
      <c r="E62">
        <v>-0.72909999999999997</v>
      </c>
      <c r="F62">
        <v>-0.79590000000000005</v>
      </c>
      <c r="G62">
        <v>-0.80200000000000005</v>
      </c>
      <c r="H62">
        <v>-0.56079999999999997</v>
      </c>
      <c r="I62">
        <v>-0.69579999999999997</v>
      </c>
      <c r="J62">
        <v>-0.71619999999999995</v>
      </c>
      <c r="K62">
        <v>-0.66479999999999995</v>
      </c>
    </row>
    <row r="63" spans="1:11" x14ac:dyDescent="0.3">
      <c r="A63" t="s">
        <v>150</v>
      </c>
      <c r="B63" t="s">
        <v>148</v>
      </c>
      <c r="C63" t="s">
        <v>22</v>
      </c>
      <c r="D63" t="s">
        <v>151</v>
      </c>
      <c r="E63">
        <v>1.4288000000000001</v>
      </c>
      <c r="F63">
        <v>1.8761000000000001</v>
      </c>
      <c r="G63">
        <v>1.7437</v>
      </c>
      <c r="H63">
        <v>0.34570000000000001</v>
      </c>
      <c r="I63">
        <v>1.8293999999999999</v>
      </c>
      <c r="J63">
        <v>1.6716</v>
      </c>
      <c r="K63">
        <v>1.1906000000000001</v>
      </c>
    </row>
    <row r="64" spans="1:11" x14ac:dyDescent="0.3">
      <c r="A64" t="s">
        <v>152</v>
      </c>
      <c r="B64" t="s">
        <v>148</v>
      </c>
      <c r="C64" t="s">
        <v>25</v>
      </c>
      <c r="D64" t="s">
        <v>153</v>
      </c>
      <c r="E64">
        <v>-0.66110000000000002</v>
      </c>
      <c r="F64">
        <v>-0.43180000000000002</v>
      </c>
      <c r="G64">
        <v>-0.56940000000000002</v>
      </c>
      <c r="H64">
        <v>-0.52980000000000005</v>
      </c>
      <c r="I64">
        <v>-0.36020000000000002</v>
      </c>
      <c r="J64">
        <v>-0.41560000000000002</v>
      </c>
      <c r="K64">
        <v>-0.67920000000000003</v>
      </c>
    </row>
    <row r="65" spans="1:11" x14ac:dyDescent="0.3">
      <c r="A65" t="s">
        <v>154</v>
      </c>
      <c r="B65" t="s">
        <v>148</v>
      </c>
      <c r="C65" t="s">
        <v>28</v>
      </c>
      <c r="D65" t="s">
        <v>144</v>
      </c>
      <c r="E65">
        <v>-0.54400000000000004</v>
      </c>
      <c r="F65">
        <v>-0.1757</v>
      </c>
      <c r="G65">
        <v>-0.37090000000000001</v>
      </c>
      <c r="H65">
        <v>1.29E-2</v>
      </c>
      <c r="I65">
        <v>-0.54810000000000003</v>
      </c>
      <c r="J65">
        <v>-0.47899999999999998</v>
      </c>
      <c r="K65">
        <v>2.1999999999999999E-2</v>
      </c>
    </row>
    <row r="66" spans="1:11" x14ac:dyDescent="0.3">
      <c r="A66" t="s">
        <v>155</v>
      </c>
      <c r="B66" t="s">
        <v>148</v>
      </c>
      <c r="C66" t="s">
        <v>31</v>
      </c>
      <c r="D66" t="s">
        <v>156</v>
      </c>
      <c r="E66">
        <v>-0.63129999999999997</v>
      </c>
      <c r="F66">
        <v>-0.70660000000000001</v>
      </c>
      <c r="G66">
        <v>-0.70379999999999998</v>
      </c>
      <c r="H66">
        <v>-0.48259999999999997</v>
      </c>
      <c r="I66">
        <v>-0.67310000000000003</v>
      </c>
      <c r="J66">
        <v>-0.68159999999999998</v>
      </c>
      <c r="K66">
        <v>-0.4652</v>
      </c>
    </row>
    <row r="67" spans="1:11" x14ac:dyDescent="0.3">
      <c r="A67" t="s">
        <v>157</v>
      </c>
      <c r="B67" t="s">
        <v>158</v>
      </c>
      <c r="C67" t="s">
        <v>19</v>
      </c>
      <c r="D67" t="s">
        <v>159</v>
      </c>
      <c r="E67">
        <v>-0.47520000000000001</v>
      </c>
      <c r="F67">
        <v>-0.27029999999999998</v>
      </c>
      <c r="G67">
        <v>-0.38750000000000001</v>
      </c>
      <c r="H67">
        <v>-0.36120000000000002</v>
      </c>
      <c r="I67">
        <v>-9.9699999999999997E-2</v>
      </c>
      <c r="J67">
        <v>-0.15529999999999999</v>
      </c>
      <c r="K67">
        <v>-0.74670000000000003</v>
      </c>
    </row>
    <row r="68" spans="1:11" x14ac:dyDescent="0.3">
      <c r="A68" t="s">
        <v>160</v>
      </c>
      <c r="B68" t="s">
        <v>158</v>
      </c>
      <c r="C68" t="s">
        <v>22</v>
      </c>
      <c r="D68" t="s">
        <v>161</v>
      </c>
      <c r="E68">
        <v>0.2404</v>
      </c>
      <c r="F68">
        <v>0.37830000000000003</v>
      </c>
      <c r="G68">
        <v>0.32740000000000002</v>
      </c>
      <c r="H68">
        <v>-7.3999999999999996E-2</v>
      </c>
      <c r="I68">
        <v>0.82579999999999998</v>
      </c>
      <c r="J68">
        <v>0.71140000000000003</v>
      </c>
      <c r="K68">
        <v>-0.66290000000000004</v>
      </c>
    </row>
    <row r="69" spans="1:11" x14ac:dyDescent="0.3">
      <c r="A69" t="s">
        <v>162</v>
      </c>
      <c r="B69" t="s">
        <v>158</v>
      </c>
      <c r="C69" t="s">
        <v>25</v>
      </c>
      <c r="D69" t="s">
        <v>163</v>
      </c>
      <c r="E69">
        <v>-0.61580000000000001</v>
      </c>
      <c r="F69">
        <v>-0.58650000000000002</v>
      </c>
      <c r="G69">
        <v>-0.63070000000000004</v>
      </c>
      <c r="H69">
        <v>-0.51180000000000003</v>
      </c>
      <c r="I69">
        <v>-0.53300000000000003</v>
      </c>
      <c r="J69">
        <v>-0.56410000000000005</v>
      </c>
      <c r="K69">
        <v>-0.52090000000000003</v>
      </c>
    </row>
    <row r="70" spans="1:11" x14ac:dyDescent="0.3">
      <c r="A70" t="s">
        <v>164</v>
      </c>
      <c r="B70" t="s">
        <v>158</v>
      </c>
      <c r="C70" t="s">
        <v>28</v>
      </c>
      <c r="D70" t="s">
        <v>165</v>
      </c>
      <c r="E70">
        <v>-0.43209999999999998</v>
      </c>
      <c r="F70">
        <v>-0.78569999999999995</v>
      </c>
      <c r="G70">
        <v>-0.64610000000000001</v>
      </c>
      <c r="H70">
        <v>-0.56079999999999997</v>
      </c>
      <c r="I70">
        <v>-0.69579999999999997</v>
      </c>
      <c r="J70">
        <v>-0.71619999999999995</v>
      </c>
      <c r="K70">
        <v>-0.2253</v>
      </c>
    </row>
    <row r="71" spans="1:11" x14ac:dyDescent="0.3">
      <c r="A71" t="s">
        <v>166</v>
      </c>
      <c r="B71" t="s">
        <v>158</v>
      </c>
      <c r="C71" t="s">
        <v>31</v>
      </c>
      <c r="D71" t="s">
        <v>167</v>
      </c>
      <c r="E71">
        <v>0.29630000000000001</v>
      </c>
      <c r="F71">
        <v>0.37230000000000002</v>
      </c>
      <c r="G71">
        <v>0.35249999999999998</v>
      </c>
      <c r="H71">
        <v>0.64710000000000001</v>
      </c>
      <c r="I71">
        <v>0.49890000000000001</v>
      </c>
      <c r="J71">
        <v>0.5595</v>
      </c>
      <c r="K71">
        <v>-0.25319999999999998</v>
      </c>
    </row>
    <row r="72" spans="1:11" x14ac:dyDescent="0.3">
      <c r="A72" t="s">
        <v>168</v>
      </c>
      <c r="B72" t="s">
        <v>169</v>
      </c>
      <c r="C72" t="s">
        <v>19</v>
      </c>
      <c r="D72" t="s">
        <v>170</v>
      </c>
      <c r="E72">
        <v>0.86180000000000001</v>
      </c>
      <c r="F72">
        <v>-3.8199999999999998E-2</v>
      </c>
      <c r="G72">
        <v>0.4153</v>
      </c>
      <c r="H72">
        <v>-5.3999999999999999E-2</v>
      </c>
      <c r="I72">
        <v>-0.33760000000000001</v>
      </c>
      <c r="J72">
        <v>-0.30659999999999998</v>
      </c>
      <c r="K72">
        <v>1.8547</v>
      </c>
    </row>
    <row r="73" spans="1:11" x14ac:dyDescent="0.3">
      <c r="A73" t="s">
        <v>171</v>
      </c>
      <c r="B73" t="s">
        <v>169</v>
      </c>
      <c r="C73" t="s">
        <v>22</v>
      </c>
      <c r="D73" t="s">
        <v>172</v>
      </c>
      <c r="E73">
        <v>-0.5827</v>
      </c>
      <c r="F73">
        <v>-0.43120000000000003</v>
      </c>
      <c r="G73">
        <v>-0.52939999999999998</v>
      </c>
      <c r="H73">
        <v>-0.53410000000000002</v>
      </c>
      <c r="I73">
        <v>-0.35060000000000002</v>
      </c>
      <c r="J73">
        <v>-0.40810000000000002</v>
      </c>
      <c r="K73">
        <v>-0.58330000000000004</v>
      </c>
    </row>
    <row r="74" spans="1:11" x14ac:dyDescent="0.3">
      <c r="A74" t="s">
        <v>173</v>
      </c>
      <c r="B74" t="s">
        <v>169</v>
      </c>
      <c r="C74" t="s">
        <v>25</v>
      </c>
      <c r="D74" t="s">
        <v>26</v>
      </c>
      <c r="E74">
        <v>-0.5716</v>
      </c>
      <c r="F74">
        <v>-0.6804</v>
      </c>
      <c r="G74">
        <v>-0.65939999999999999</v>
      </c>
      <c r="H74">
        <v>-0.50819999999999999</v>
      </c>
      <c r="I74">
        <v>-0.63880000000000003</v>
      </c>
      <c r="J74">
        <v>-0.65629999999999999</v>
      </c>
      <c r="K74">
        <v>-0.39639999999999997</v>
      </c>
    </row>
    <row r="75" spans="1:11" x14ac:dyDescent="0.3">
      <c r="A75" t="s">
        <v>174</v>
      </c>
      <c r="B75" t="s">
        <v>169</v>
      </c>
      <c r="C75" t="s">
        <v>28</v>
      </c>
      <c r="D75" t="s">
        <v>175</v>
      </c>
      <c r="E75">
        <v>-0.1255</v>
      </c>
      <c r="F75">
        <v>0.04</v>
      </c>
      <c r="G75">
        <v>-4.1799999999999997E-2</v>
      </c>
      <c r="H75">
        <v>-0.36880000000000002</v>
      </c>
      <c r="I75">
        <v>0.3372</v>
      </c>
      <c r="J75">
        <v>0.22700000000000001</v>
      </c>
      <c r="K75">
        <v>-0.62390000000000001</v>
      </c>
    </row>
    <row r="76" spans="1:11" x14ac:dyDescent="0.3">
      <c r="A76" t="s">
        <v>176</v>
      </c>
      <c r="B76" t="s">
        <v>169</v>
      </c>
      <c r="C76" t="s">
        <v>31</v>
      </c>
      <c r="D76" t="s">
        <v>86</v>
      </c>
      <c r="E76">
        <v>-0.4224</v>
      </c>
      <c r="F76">
        <v>0.16300000000000001</v>
      </c>
      <c r="G76">
        <v>-0.12509999999999999</v>
      </c>
      <c r="H76">
        <v>0.21690000000000001</v>
      </c>
      <c r="I76">
        <v>-5.6300000000000003E-2</v>
      </c>
      <c r="J76">
        <v>-8.8000000000000005E-3</v>
      </c>
      <c r="K76">
        <v>-0.33310000000000001</v>
      </c>
    </row>
    <row r="77" spans="1:11" x14ac:dyDescent="0.3">
      <c r="A77" t="s">
        <v>177</v>
      </c>
      <c r="B77" t="s">
        <v>178</v>
      </c>
      <c r="C77" t="s">
        <v>19</v>
      </c>
      <c r="D77" t="s">
        <v>179</v>
      </c>
      <c r="E77">
        <v>-0.23499999999999999</v>
      </c>
      <c r="F77">
        <v>-0.47560000000000002</v>
      </c>
      <c r="G77">
        <v>-0.37769999999999998</v>
      </c>
      <c r="H77">
        <v>-0.52669999999999995</v>
      </c>
      <c r="I77">
        <v>-0.1244</v>
      </c>
      <c r="J77">
        <v>-0.20799999999999999</v>
      </c>
      <c r="K77">
        <v>-0.60129999999999995</v>
      </c>
    </row>
    <row r="78" spans="1:11" x14ac:dyDescent="0.3">
      <c r="A78" t="s">
        <v>180</v>
      </c>
      <c r="B78" t="s">
        <v>178</v>
      </c>
      <c r="C78" t="s">
        <v>22</v>
      </c>
      <c r="D78" t="s">
        <v>181</v>
      </c>
      <c r="E78">
        <v>1.6680999999999999</v>
      </c>
      <c r="F78">
        <v>1.8656999999999999</v>
      </c>
      <c r="G78">
        <v>1.8591</v>
      </c>
      <c r="H78">
        <v>1.06E-2</v>
      </c>
      <c r="I78">
        <v>1.8953</v>
      </c>
      <c r="J78">
        <v>1.6667000000000001</v>
      </c>
      <c r="K78">
        <v>1.5270999999999999</v>
      </c>
    </row>
    <row r="79" spans="1:11" x14ac:dyDescent="0.3">
      <c r="A79" t="s">
        <v>182</v>
      </c>
      <c r="B79" t="s">
        <v>178</v>
      </c>
      <c r="C79" t="s">
        <v>25</v>
      </c>
      <c r="D79" t="s">
        <v>134</v>
      </c>
      <c r="E79">
        <v>-1.66E-2</v>
      </c>
      <c r="F79">
        <v>0.31919999999999998</v>
      </c>
      <c r="G79">
        <v>0.1653</v>
      </c>
      <c r="H79">
        <v>1.4551000000000001</v>
      </c>
      <c r="I79">
        <v>-0.2576</v>
      </c>
      <c r="J79">
        <v>4.65E-2</v>
      </c>
      <c r="K79">
        <v>0.36230000000000001</v>
      </c>
    </row>
    <row r="80" spans="1:11" x14ac:dyDescent="0.3">
      <c r="A80" t="s">
        <v>183</v>
      </c>
      <c r="B80" t="s">
        <v>178</v>
      </c>
      <c r="C80" t="s">
        <v>28</v>
      </c>
      <c r="D80" t="s">
        <v>184</v>
      </c>
      <c r="E80">
        <v>-0.73099999999999998</v>
      </c>
      <c r="F80">
        <v>-0.78810000000000002</v>
      </c>
      <c r="G80">
        <v>-0.79869999999999997</v>
      </c>
      <c r="H80">
        <v>-0.56079999999999997</v>
      </c>
      <c r="I80">
        <v>-0.69569999999999999</v>
      </c>
      <c r="J80">
        <v>-0.71619999999999995</v>
      </c>
      <c r="K80">
        <v>-0.65569999999999995</v>
      </c>
    </row>
    <row r="81" spans="1:11" x14ac:dyDescent="0.3">
      <c r="A81" t="s">
        <v>185</v>
      </c>
      <c r="B81" t="s">
        <v>178</v>
      </c>
      <c r="C81" t="s">
        <v>31</v>
      </c>
      <c r="D81" t="s">
        <v>186</v>
      </c>
      <c r="E81">
        <v>-0.3543</v>
      </c>
      <c r="F81">
        <v>-0.3805</v>
      </c>
      <c r="G81">
        <v>-0.38629999999999998</v>
      </c>
      <c r="H81">
        <v>-0.55269999999999997</v>
      </c>
      <c r="I81">
        <v>-0.69579999999999997</v>
      </c>
      <c r="J81">
        <v>-0.7147</v>
      </c>
      <c r="K81">
        <v>0.50409999999999999</v>
      </c>
    </row>
    <row r="82" spans="1:11" x14ac:dyDescent="0.3">
      <c r="A82" t="s">
        <v>187</v>
      </c>
      <c r="B82" t="s">
        <v>188</v>
      </c>
      <c r="C82" t="s">
        <v>19</v>
      </c>
      <c r="D82" t="s">
        <v>189</v>
      </c>
      <c r="E82">
        <v>-0.49249999999999999</v>
      </c>
      <c r="F82">
        <v>-0.44579999999999997</v>
      </c>
      <c r="G82">
        <v>-0.49170000000000003</v>
      </c>
      <c r="H82">
        <v>-0.40189999999999998</v>
      </c>
      <c r="I82">
        <v>-0.63549999999999995</v>
      </c>
      <c r="J82">
        <v>-0.63349999999999995</v>
      </c>
      <c r="K82">
        <v>2.5700000000000001E-2</v>
      </c>
    </row>
    <row r="83" spans="1:11" x14ac:dyDescent="0.3">
      <c r="A83" t="s">
        <v>190</v>
      </c>
      <c r="B83" t="s">
        <v>188</v>
      </c>
      <c r="C83" t="s">
        <v>22</v>
      </c>
      <c r="D83" t="s">
        <v>191</v>
      </c>
      <c r="E83">
        <v>-0.56559999999999999</v>
      </c>
      <c r="F83">
        <v>-0.20100000000000001</v>
      </c>
      <c r="G83">
        <v>-0.39550000000000002</v>
      </c>
      <c r="H83">
        <v>-0.46899999999999997</v>
      </c>
      <c r="I83">
        <v>-0.20880000000000001</v>
      </c>
      <c r="J83">
        <v>-0.27129999999999999</v>
      </c>
      <c r="K83">
        <v>-0.51060000000000005</v>
      </c>
    </row>
    <row r="84" spans="1:11" x14ac:dyDescent="0.3">
      <c r="A84" t="s">
        <v>192</v>
      </c>
      <c r="B84" t="s">
        <v>188</v>
      </c>
      <c r="C84" t="s">
        <v>25</v>
      </c>
      <c r="D84" t="s">
        <v>193</v>
      </c>
      <c r="E84">
        <v>1.0891</v>
      </c>
      <c r="F84">
        <v>1.6022000000000001</v>
      </c>
      <c r="G84">
        <v>1.4228000000000001</v>
      </c>
      <c r="H84">
        <v>0.11559999999999999</v>
      </c>
      <c r="I84">
        <v>1.8593</v>
      </c>
      <c r="J84">
        <v>1.6547000000000001</v>
      </c>
      <c r="K84">
        <v>0.32329999999999998</v>
      </c>
    </row>
    <row r="85" spans="1:11" x14ac:dyDescent="0.3">
      <c r="A85" t="s">
        <v>194</v>
      </c>
      <c r="B85" t="s">
        <v>188</v>
      </c>
      <c r="C85" t="s">
        <v>28</v>
      </c>
      <c r="D85" t="s">
        <v>41</v>
      </c>
      <c r="E85">
        <v>-3.2800000000000003E-2</v>
      </c>
      <c r="F85">
        <v>-5.62E-2</v>
      </c>
      <c r="G85">
        <v>-4.7199999999999999E-2</v>
      </c>
      <c r="H85">
        <v>-0.45590000000000003</v>
      </c>
      <c r="I85">
        <v>0.1812</v>
      </c>
      <c r="J85">
        <v>7.3700000000000002E-2</v>
      </c>
      <c r="K85">
        <v>-0.29730000000000001</v>
      </c>
    </row>
    <row r="86" spans="1:11" x14ac:dyDescent="0.3">
      <c r="A86" t="s">
        <v>195</v>
      </c>
      <c r="B86" t="s">
        <v>188</v>
      </c>
      <c r="C86" t="s">
        <v>31</v>
      </c>
      <c r="D86" t="s">
        <v>196</v>
      </c>
      <c r="E86">
        <v>-0.69699999999999995</v>
      </c>
      <c r="F86">
        <v>-0.4138</v>
      </c>
      <c r="G86">
        <v>-0.57779999999999998</v>
      </c>
      <c r="H86">
        <v>-0.44769999999999999</v>
      </c>
      <c r="I86">
        <v>-0.58289999999999997</v>
      </c>
      <c r="J86">
        <v>-0.59589999999999999</v>
      </c>
      <c r="K86">
        <v>-0.30080000000000001</v>
      </c>
    </row>
    <row r="87" spans="1:11" x14ac:dyDescent="0.3">
      <c r="A87" t="s">
        <v>197</v>
      </c>
      <c r="B87" t="s">
        <v>198</v>
      </c>
      <c r="C87" t="s">
        <v>19</v>
      </c>
      <c r="D87" t="s">
        <v>199</v>
      </c>
      <c r="E87">
        <v>-0.51400000000000001</v>
      </c>
      <c r="F87">
        <v>-0.49320000000000003</v>
      </c>
      <c r="G87">
        <v>-0.52839999999999998</v>
      </c>
      <c r="H87">
        <v>-0.44450000000000001</v>
      </c>
      <c r="I87">
        <v>-0.52239999999999998</v>
      </c>
      <c r="J87">
        <v>-0.54220000000000002</v>
      </c>
      <c r="K87">
        <v>-0.28139999999999998</v>
      </c>
    </row>
    <row r="88" spans="1:11" x14ac:dyDescent="0.3">
      <c r="A88" t="s">
        <v>200</v>
      </c>
      <c r="B88" t="s">
        <v>198</v>
      </c>
      <c r="C88" t="s">
        <v>22</v>
      </c>
      <c r="D88" t="s">
        <v>201</v>
      </c>
      <c r="E88">
        <v>-0.73319999999999996</v>
      </c>
      <c r="F88">
        <v>-0.79379999999999995</v>
      </c>
      <c r="G88">
        <v>-0.80289999999999995</v>
      </c>
      <c r="H88">
        <v>-0.56079999999999997</v>
      </c>
      <c r="I88">
        <v>-0.69579999999999997</v>
      </c>
      <c r="J88">
        <v>-0.71619999999999995</v>
      </c>
      <c r="K88">
        <v>-0.66749999999999998</v>
      </c>
    </row>
    <row r="89" spans="1:11" x14ac:dyDescent="0.3">
      <c r="A89" t="s">
        <v>202</v>
      </c>
      <c r="B89" t="s">
        <v>198</v>
      </c>
      <c r="C89" t="s">
        <v>25</v>
      </c>
      <c r="D89" t="s">
        <v>193</v>
      </c>
      <c r="E89">
        <v>1.0891</v>
      </c>
      <c r="F89">
        <v>1.6022000000000001</v>
      </c>
      <c r="G89">
        <v>1.4228000000000001</v>
      </c>
      <c r="H89">
        <v>0.11559999999999999</v>
      </c>
      <c r="I89">
        <v>1.8593</v>
      </c>
      <c r="J89">
        <v>1.6547000000000001</v>
      </c>
      <c r="K89">
        <v>0.32329999999999998</v>
      </c>
    </row>
    <row r="90" spans="1:11" x14ac:dyDescent="0.3">
      <c r="A90" t="s">
        <v>203</v>
      </c>
      <c r="B90" t="s">
        <v>198</v>
      </c>
      <c r="C90" t="s">
        <v>28</v>
      </c>
      <c r="D90" t="s">
        <v>204</v>
      </c>
      <c r="E90">
        <v>1.0427999999999999</v>
      </c>
      <c r="F90">
        <v>1.1870000000000001</v>
      </c>
      <c r="G90">
        <v>1.1735</v>
      </c>
      <c r="H90">
        <v>7.1099999999999997E-2</v>
      </c>
      <c r="I90">
        <v>0.61450000000000005</v>
      </c>
      <c r="J90">
        <v>0.55300000000000005</v>
      </c>
      <c r="K90">
        <v>2.0764</v>
      </c>
    </row>
    <row r="91" spans="1:11" x14ac:dyDescent="0.3">
      <c r="A91" t="s">
        <v>205</v>
      </c>
      <c r="B91" t="s">
        <v>198</v>
      </c>
      <c r="C91" t="s">
        <v>31</v>
      </c>
      <c r="D91" t="s">
        <v>206</v>
      </c>
      <c r="E91">
        <v>-0.77359999999999995</v>
      </c>
      <c r="F91">
        <v>-0.8014</v>
      </c>
      <c r="G91">
        <v>-0.82740000000000002</v>
      </c>
      <c r="H91">
        <v>-0.56079999999999997</v>
      </c>
      <c r="I91">
        <v>-0.69579999999999997</v>
      </c>
      <c r="J91">
        <v>-0.71619999999999995</v>
      </c>
      <c r="K91">
        <v>-0.73660000000000003</v>
      </c>
    </row>
    <row r="92" spans="1:11" x14ac:dyDescent="0.3">
      <c r="A92" t="s">
        <v>207</v>
      </c>
      <c r="B92" t="s">
        <v>208</v>
      </c>
      <c r="C92" t="s">
        <v>19</v>
      </c>
      <c r="D92" t="s">
        <v>209</v>
      </c>
      <c r="E92">
        <v>-0.30769999999999997</v>
      </c>
      <c r="F92">
        <v>-0.59619999999999995</v>
      </c>
      <c r="G92">
        <v>-0.48010000000000003</v>
      </c>
      <c r="H92">
        <v>-0.122</v>
      </c>
      <c r="I92">
        <v>-0.68989999999999996</v>
      </c>
      <c r="J92">
        <v>-0.62880000000000003</v>
      </c>
      <c r="K92">
        <v>4.82E-2</v>
      </c>
    </row>
    <row r="93" spans="1:11" x14ac:dyDescent="0.3">
      <c r="A93" t="s">
        <v>210</v>
      </c>
      <c r="B93" t="s">
        <v>208</v>
      </c>
      <c r="C93" t="s">
        <v>22</v>
      </c>
      <c r="D93" t="s">
        <v>211</v>
      </c>
      <c r="E93">
        <v>-0.74019999999999997</v>
      </c>
      <c r="F93">
        <v>-0.78510000000000002</v>
      </c>
      <c r="G93">
        <v>-0.80169999999999997</v>
      </c>
      <c r="H93">
        <v>-0.55759999999999998</v>
      </c>
      <c r="I93">
        <v>-0.65610000000000002</v>
      </c>
      <c r="J93">
        <v>-0.68079999999999996</v>
      </c>
      <c r="K93">
        <v>-0.74309999999999998</v>
      </c>
    </row>
    <row r="94" spans="1:11" x14ac:dyDescent="0.3">
      <c r="A94" t="s">
        <v>212</v>
      </c>
      <c r="B94" t="s">
        <v>208</v>
      </c>
      <c r="C94" t="s">
        <v>25</v>
      </c>
      <c r="D94" t="s">
        <v>213</v>
      </c>
      <c r="E94">
        <v>-0.38429999999999997</v>
      </c>
      <c r="F94">
        <v>-0.36870000000000003</v>
      </c>
      <c r="G94">
        <v>-0.39500000000000002</v>
      </c>
      <c r="H94">
        <v>-0.52180000000000004</v>
      </c>
      <c r="I94">
        <v>-0.1951</v>
      </c>
      <c r="J94">
        <v>-0.26919999999999999</v>
      </c>
      <c r="K94">
        <v>-0.51380000000000003</v>
      </c>
    </row>
    <row r="95" spans="1:11" x14ac:dyDescent="0.3">
      <c r="A95" t="s">
        <v>214</v>
      </c>
      <c r="B95" t="s">
        <v>208</v>
      </c>
      <c r="C95" t="s">
        <v>28</v>
      </c>
      <c r="D95" t="s">
        <v>215</v>
      </c>
      <c r="E95">
        <v>-0.49580000000000002</v>
      </c>
      <c r="F95">
        <v>-0.69240000000000002</v>
      </c>
      <c r="G95">
        <v>-0.62760000000000005</v>
      </c>
      <c r="H95">
        <v>-0.27310000000000001</v>
      </c>
      <c r="I95">
        <v>-0.71089999999999998</v>
      </c>
      <c r="J95">
        <v>-0.67559999999999998</v>
      </c>
      <c r="K95">
        <v>-0.26369999999999999</v>
      </c>
    </row>
    <row r="96" spans="1:11" x14ac:dyDescent="0.3">
      <c r="A96" t="s">
        <v>216</v>
      </c>
      <c r="B96" t="s">
        <v>208</v>
      </c>
      <c r="C96" t="s">
        <v>31</v>
      </c>
      <c r="D96" t="s">
        <v>217</v>
      </c>
      <c r="E96">
        <v>-0.4612</v>
      </c>
      <c r="F96">
        <v>-0.53859999999999997</v>
      </c>
      <c r="G96">
        <v>-0.52639999999999998</v>
      </c>
      <c r="H96">
        <v>-0.37559999999999999</v>
      </c>
      <c r="I96">
        <v>-0.4929</v>
      </c>
      <c r="J96">
        <v>-0.50339999999999996</v>
      </c>
      <c r="K96">
        <v>-0.36230000000000001</v>
      </c>
    </row>
    <row r="97" spans="1:11" x14ac:dyDescent="0.3">
      <c r="A97" t="s">
        <v>218</v>
      </c>
      <c r="B97" t="s">
        <v>219</v>
      </c>
      <c r="C97" t="s">
        <v>19</v>
      </c>
      <c r="D97" t="s">
        <v>220</v>
      </c>
      <c r="E97">
        <v>-0.59289999999999998</v>
      </c>
      <c r="F97">
        <v>-0.3407</v>
      </c>
      <c r="G97">
        <v>-0.48530000000000001</v>
      </c>
      <c r="H97">
        <v>-0.35549999999999998</v>
      </c>
      <c r="I97">
        <v>-0.38719999999999999</v>
      </c>
      <c r="J97">
        <v>-0.40679999999999999</v>
      </c>
      <c r="K97">
        <v>-0.46179999999999999</v>
      </c>
    </row>
    <row r="98" spans="1:11" x14ac:dyDescent="0.3">
      <c r="A98" t="s">
        <v>221</v>
      </c>
      <c r="B98" t="s">
        <v>219</v>
      </c>
      <c r="C98" t="s">
        <v>22</v>
      </c>
      <c r="D98" t="s">
        <v>113</v>
      </c>
      <c r="E98">
        <v>-0.58040000000000003</v>
      </c>
      <c r="F98">
        <v>-0.4022</v>
      </c>
      <c r="G98">
        <v>-0.51249999999999996</v>
      </c>
      <c r="H98">
        <v>-0.46310000000000001</v>
      </c>
      <c r="I98">
        <v>-0.34060000000000001</v>
      </c>
      <c r="J98">
        <v>-0.38590000000000002</v>
      </c>
      <c r="K98">
        <v>-0.58489999999999998</v>
      </c>
    </row>
    <row r="99" spans="1:11" x14ac:dyDescent="0.3">
      <c r="A99" t="s">
        <v>222</v>
      </c>
      <c r="B99" t="s">
        <v>219</v>
      </c>
      <c r="C99" t="s">
        <v>25</v>
      </c>
      <c r="D99" t="s">
        <v>223</v>
      </c>
      <c r="E99">
        <v>0.74099999999999999</v>
      </c>
      <c r="F99">
        <v>0.2288</v>
      </c>
      <c r="G99">
        <v>0.49940000000000001</v>
      </c>
      <c r="H99">
        <v>1.3831</v>
      </c>
      <c r="I99">
        <v>0.2641</v>
      </c>
      <c r="J99">
        <v>0.49130000000000001</v>
      </c>
      <c r="K99">
        <v>0.31319999999999998</v>
      </c>
    </row>
    <row r="100" spans="1:11" x14ac:dyDescent="0.3">
      <c r="A100" t="s">
        <v>224</v>
      </c>
      <c r="B100" t="s">
        <v>219</v>
      </c>
      <c r="C100" t="s">
        <v>28</v>
      </c>
      <c r="D100" t="s">
        <v>225</v>
      </c>
      <c r="E100">
        <v>0.91290000000000004</v>
      </c>
      <c r="F100">
        <v>0.43070000000000003</v>
      </c>
      <c r="G100">
        <v>0.69630000000000003</v>
      </c>
      <c r="H100">
        <v>0.49059999999999998</v>
      </c>
      <c r="I100">
        <v>1.0294000000000001</v>
      </c>
      <c r="J100">
        <v>0.99609999999999999</v>
      </c>
      <c r="K100">
        <v>-0.25729999999999997</v>
      </c>
    </row>
    <row r="101" spans="1:11" x14ac:dyDescent="0.3">
      <c r="A101" t="s">
        <v>226</v>
      </c>
      <c r="B101" t="s">
        <v>219</v>
      </c>
      <c r="C101" t="s">
        <v>31</v>
      </c>
      <c r="D101" t="s">
        <v>227</v>
      </c>
      <c r="E101">
        <v>-0.33589999999999998</v>
      </c>
      <c r="F101">
        <v>-0.50670000000000004</v>
      </c>
      <c r="G101">
        <v>-0.44569999999999999</v>
      </c>
      <c r="H101">
        <v>-0.44700000000000001</v>
      </c>
      <c r="I101">
        <v>-0.39269999999999999</v>
      </c>
      <c r="J101">
        <v>-0.42870000000000003</v>
      </c>
      <c r="K101">
        <v>-0.30099999999999999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B7CF8-34CF-48E4-8DB1-9E062FF0B443}">
  <sheetPr codeName="Sheet28">
    <tabColor theme="7" tint="0.39997558519241921"/>
  </sheetPr>
  <dimension ref="A1:F101"/>
  <sheetViews>
    <sheetView workbookViewId="0">
      <pane ySplit="1" topLeftCell="A2" activePane="bottomLeft" state="frozen"/>
      <selection pane="bottomLeft"/>
    </sheetView>
  </sheetViews>
  <sheetFormatPr defaultRowHeight="14.4" x14ac:dyDescent="0.3"/>
  <sheetData>
    <row r="1" spans="1:6" x14ac:dyDescent="0.3">
      <c r="A1" t="s">
        <v>13</v>
      </c>
      <c r="B1" t="s">
        <v>14</v>
      </c>
      <c r="C1" t="s">
        <v>15</v>
      </c>
      <c r="D1" t="s">
        <v>11</v>
      </c>
      <c r="E1" t="s">
        <v>6</v>
      </c>
    </row>
    <row r="2" spans="1:6" x14ac:dyDescent="0.3">
      <c r="A2" t="s">
        <v>17</v>
      </c>
      <c r="B2" t="s">
        <v>18</v>
      </c>
      <c r="C2" t="s">
        <v>19</v>
      </c>
      <c r="D2" t="s">
        <v>228</v>
      </c>
      <c r="E2" t="s">
        <v>229</v>
      </c>
      <c r="F2" s="1"/>
    </row>
    <row r="3" spans="1:6" x14ac:dyDescent="0.3">
      <c r="A3" t="s">
        <v>21</v>
      </c>
      <c r="B3" t="s">
        <v>18</v>
      </c>
      <c r="C3" t="s">
        <v>22</v>
      </c>
      <c r="D3" t="s">
        <v>230</v>
      </c>
      <c r="E3" t="s">
        <v>231</v>
      </c>
      <c r="F3" s="1"/>
    </row>
    <row r="4" spans="1:6" x14ac:dyDescent="0.3">
      <c r="A4" t="s">
        <v>24</v>
      </c>
      <c r="B4" t="s">
        <v>18</v>
      </c>
      <c r="C4" t="s">
        <v>25</v>
      </c>
      <c r="D4" t="s">
        <v>232</v>
      </c>
      <c r="E4" t="s">
        <v>233</v>
      </c>
      <c r="F4" s="1"/>
    </row>
    <row r="5" spans="1:6" x14ac:dyDescent="0.3">
      <c r="A5" t="s">
        <v>27</v>
      </c>
      <c r="B5" t="s">
        <v>18</v>
      </c>
      <c r="C5" t="s">
        <v>28</v>
      </c>
      <c r="D5" t="s">
        <v>234</v>
      </c>
      <c r="E5" t="s">
        <v>235</v>
      </c>
    </row>
    <row r="6" spans="1:6" x14ac:dyDescent="0.3">
      <c r="A6" t="s">
        <v>30</v>
      </c>
      <c r="B6" t="s">
        <v>18</v>
      </c>
      <c r="C6" t="s">
        <v>31</v>
      </c>
      <c r="D6" t="s">
        <v>236</v>
      </c>
      <c r="E6" t="s">
        <v>237</v>
      </c>
    </row>
    <row r="7" spans="1:6" x14ac:dyDescent="0.3">
      <c r="A7" t="s">
        <v>33</v>
      </c>
      <c r="B7" t="s">
        <v>34</v>
      </c>
      <c r="C7" t="s">
        <v>19</v>
      </c>
      <c r="D7" t="s">
        <v>238</v>
      </c>
      <c r="E7" t="s">
        <v>239</v>
      </c>
    </row>
    <row r="8" spans="1:6" x14ac:dyDescent="0.3">
      <c r="A8" t="s">
        <v>36</v>
      </c>
      <c r="B8" t="s">
        <v>34</v>
      </c>
      <c r="C8" t="s">
        <v>22</v>
      </c>
      <c r="D8" t="s">
        <v>240</v>
      </c>
      <c r="E8" t="s">
        <v>241</v>
      </c>
    </row>
    <row r="9" spans="1:6" x14ac:dyDescent="0.3">
      <c r="A9" t="s">
        <v>38</v>
      </c>
      <c r="B9" t="s">
        <v>34</v>
      </c>
      <c r="C9" t="s">
        <v>25</v>
      </c>
      <c r="D9" t="s">
        <v>242</v>
      </c>
      <c r="E9" t="s">
        <v>243</v>
      </c>
    </row>
    <row r="10" spans="1:6" x14ac:dyDescent="0.3">
      <c r="A10" t="s">
        <v>40</v>
      </c>
      <c r="B10" t="s">
        <v>34</v>
      </c>
      <c r="C10" t="s">
        <v>28</v>
      </c>
      <c r="D10" t="s">
        <v>244</v>
      </c>
      <c r="E10" t="s">
        <v>245</v>
      </c>
    </row>
    <row r="11" spans="1:6" x14ac:dyDescent="0.3">
      <c r="A11" t="s">
        <v>42</v>
      </c>
      <c r="B11" t="s">
        <v>34</v>
      </c>
      <c r="C11" t="s">
        <v>31</v>
      </c>
      <c r="D11" t="s">
        <v>246</v>
      </c>
      <c r="E11" t="s">
        <v>247</v>
      </c>
    </row>
    <row r="12" spans="1:6" x14ac:dyDescent="0.3">
      <c r="A12" t="s">
        <v>44</v>
      </c>
      <c r="B12" t="s">
        <v>45</v>
      </c>
      <c r="C12" t="s">
        <v>19</v>
      </c>
      <c r="D12" t="s">
        <v>248</v>
      </c>
      <c r="E12" t="s">
        <v>249</v>
      </c>
    </row>
    <row r="13" spans="1:6" x14ac:dyDescent="0.3">
      <c r="A13" t="s">
        <v>47</v>
      </c>
      <c r="B13" t="s">
        <v>45</v>
      </c>
      <c r="C13" t="s">
        <v>22</v>
      </c>
      <c r="D13" t="s">
        <v>250</v>
      </c>
      <c r="E13" t="s">
        <v>251</v>
      </c>
    </row>
    <row r="14" spans="1:6" x14ac:dyDescent="0.3">
      <c r="A14" t="s">
        <v>49</v>
      </c>
      <c r="B14" t="s">
        <v>45</v>
      </c>
      <c r="C14" t="s">
        <v>25</v>
      </c>
      <c r="D14" t="s">
        <v>252</v>
      </c>
      <c r="E14" t="s">
        <v>253</v>
      </c>
    </row>
    <row r="15" spans="1:6" x14ac:dyDescent="0.3">
      <c r="A15" t="s">
        <v>51</v>
      </c>
      <c r="B15" t="s">
        <v>45</v>
      </c>
      <c r="C15" t="s">
        <v>28</v>
      </c>
      <c r="D15" t="s">
        <v>254</v>
      </c>
      <c r="E15" t="s">
        <v>255</v>
      </c>
    </row>
    <row r="16" spans="1:6" x14ac:dyDescent="0.3">
      <c r="A16" t="s">
        <v>53</v>
      </c>
      <c r="B16" t="s">
        <v>45</v>
      </c>
      <c r="C16" t="s">
        <v>31</v>
      </c>
      <c r="D16" t="s">
        <v>256</v>
      </c>
      <c r="E16" t="s">
        <v>257</v>
      </c>
    </row>
    <row r="17" spans="1:5" x14ac:dyDescent="0.3">
      <c r="A17" t="s">
        <v>54</v>
      </c>
      <c r="B17" t="s">
        <v>55</v>
      </c>
      <c r="C17" t="s">
        <v>19</v>
      </c>
      <c r="D17" t="s">
        <v>258</v>
      </c>
      <c r="E17" t="s">
        <v>259</v>
      </c>
    </row>
    <row r="18" spans="1:5" x14ac:dyDescent="0.3">
      <c r="A18" t="s">
        <v>57</v>
      </c>
      <c r="B18" t="s">
        <v>55</v>
      </c>
      <c r="C18" t="s">
        <v>22</v>
      </c>
      <c r="D18" t="s">
        <v>260</v>
      </c>
      <c r="E18" t="s">
        <v>261</v>
      </c>
    </row>
    <row r="19" spans="1:5" x14ac:dyDescent="0.3">
      <c r="A19" t="s">
        <v>59</v>
      </c>
      <c r="B19" t="s">
        <v>55</v>
      </c>
      <c r="C19" t="s">
        <v>25</v>
      </c>
      <c r="D19" t="s">
        <v>262</v>
      </c>
      <c r="E19" t="s">
        <v>263</v>
      </c>
    </row>
    <row r="20" spans="1:5" x14ac:dyDescent="0.3">
      <c r="A20" t="s">
        <v>61</v>
      </c>
      <c r="B20" t="s">
        <v>55</v>
      </c>
      <c r="C20" t="s">
        <v>28</v>
      </c>
      <c r="D20" t="s">
        <v>264</v>
      </c>
      <c r="E20" t="s">
        <v>265</v>
      </c>
    </row>
    <row r="21" spans="1:5" x14ac:dyDescent="0.3">
      <c r="A21" t="s">
        <v>63</v>
      </c>
      <c r="B21" t="s">
        <v>55</v>
      </c>
      <c r="C21" t="s">
        <v>31</v>
      </c>
      <c r="D21" t="s">
        <v>266</v>
      </c>
      <c r="E21" t="s">
        <v>267</v>
      </c>
    </row>
    <row r="22" spans="1:5" x14ac:dyDescent="0.3">
      <c r="A22" t="s">
        <v>65</v>
      </c>
      <c r="B22" t="s">
        <v>66</v>
      </c>
      <c r="C22" t="s">
        <v>19</v>
      </c>
      <c r="D22" t="s">
        <v>268</v>
      </c>
      <c r="E22" t="s">
        <v>269</v>
      </c>
    </row>
    <row r="23" spans="1:5" x14ac:dyDescent="0.3">
      <c r="A23" t="s">
        <v>68</v>
      </c>
      <c r="B23" t="s">
        <v>66</v>
      </c>
      <c r="C23" t="s">
        <v>22</v>
      </c>
      <c r="D23" t="s">
        <v>270</v>
      </c>
      <c r="E23" t="s">
        <v>271</v>
      </c>
    </row>
    <row r="24" spans="1:5" x14ac:dyDescent="0.3">
      <c r="A24" t="s">
        <v>70</v>
      </c>
      <c r="B24" t="s">
        <v>66</v>
      </c>
      <c r="C24" t="s">
        <v>25</v>
      </c>
      <c r="D24" t="s">
        <v>272</v>
      </c>
      <c r="E24" t="s">
        <v>273</v>
      </c>
    </row>
    <row r="25" spans="1:5" x14ac:dyDescent="0.3">
      <c r="A25" t="s">
        <v>72</v>
      </c>
      <c r="B25" t="s">
        <v>66</v>
      </c>
      <c r="C25" t="s">
        <v>28</v>
      </c>
      <c r="D25" t="s">
        <v>274</v>
      </c>
      <c r="E25" t="s">
        <v>275</v>
      </c>
    </row>
    <row r="26" spans="1:5" x14ac:dyDescent="0.3">
      <c r="A26" t="s">
        <v>74</v>
      </c>
      <c r="B26" t="s">
        <v>66</v>
      </c>
      <c r="C26" t="s">
        <v>31</v>
      </c>
      <c r="D26" t="s">
        <v>276</v>
      </c>
      <c r="E26" t="s">
        <v>277</v>
      </c>
    </row>
    <row r="27" spans="1:5" x14ac:dyDescent="0.3">
      <c r="A27" t="s">
        <v>76</v>
      </c>
      <c r="B27" t="s">
        <v>77</v>
      </c>
      <c r="C27" t="s">
        <v>19</v>
      </c>
      <c r="D27" t="s">
        <v>278</v>
      </c>
      <c r="E27" t="s">
        <v>279</v>
      </c>
    </row>
    <row r="28" spans="1:5" x14ac:dyDescent="0.3">
      <c r="A28" t="s">
        <v>79</v>
      </c>
      <c r="B28" t="s">
        <v>77</v>
      </c>
      <c r="C28" t="s">
        <v>22</v>
      </c>
      <c r="D28" t="s">
        <v>280</v>
      </c>
      <c r="E28" t="s">
        <v>281</v>
      </c>
    </row>
    <row r="29" spans="1:5" x14ac:dyDescent="0.3">
      <c r="A29" t="s">
        <v>81</v>
      </c>
      <c r="B29" t="s">
        <v>77</v>
      </c>
      <c r="C29" t="s">
        <v>25</v>
      </c>
      <c r="D29" t="s">
        <v>282</v>
      </c>
      <c r="E29" t="s">
        <v>283</v>
      </c>
    </row>
    <row r="30" spans="1:5" x14ac:dyDescent="0.3">
      <c r="A30" t="s">
        <v>83</v>
      </c>
      <c r="B30" t="s">
        <v>77</v>
      </c>
      <c r="C30" t="s">
        <v>28</v>
      </c>
      <c r="D30" t="s">
        <v>284</v>
      </c>
      <c r="E30" t="s">
        <v>285</v>
      </c>
    </row>
    <row r="31" spans="1:5" x14ac:dyDescent="0.3">
      <c r="A31" t="s">
        <v>85</v>
      </c>
      <c r="B31" t="s">
        <v>77</v>
      </c>
      <c r="C31" t="s">
        <v>31</v>
      </c>
      <c r="D31" t="s">
        <v>286</v>
      </c>
      <c r="E31" t="s">
        <v>287</v>
      </c>
    </row>
    <row r="32" spans="1:5" x14ac:dyDescent="0.3">
      <c r="A32" t="s">
        <v>87</v>
      </c>
      <c r="B32" t="s">
        <v>88</v>
      </c>
      <c r="C32" t="s">
        <v>19</v>
      </c>
      <c r="D32" t="s">
        <v>288</v>
      </c>
      <c r="E32" t="s">
        <v>289</v>
      </c>
    </row>
    <row r="33" spans="1:5" x14ac:dyDescent="0.3">
      <c r="A33" t="s">
        <v>90</v>
      </c>
      <c r="B33" t="s">
        <v>88</v>
      </c>
      <c r="C33" t="s">
        <v>22</v>
      </c>
      <c r="D33" t="s">
        <v>290</v>
      </c>
      <c r="E33" t="s">
        <v>291</v>
      </c>
    </row>
    <row r="34" spans="1:5" x14ac:dyDescent="0.3">
      <c r="A34" t="s">
        <v>92</v>
      </c>
      <c r="B34" t="s">
        <v>88</v>
      </c>
      <c r="C34" t="s">
        <v>25</v>
      </c>
      <c r="D34" t="s">
        <v>292</v>
      </c>
      <c r="E34" t="s">
        <v>293</v>
      </c>
    </row>
    <row r="35" spans="1:5" x14ac:dyDescent="0.3">
      <c r="A35" t="s">
        <v>94</v>
      </c>
      <c r="B35" t="s">
        <v>88</v>
      </c>
      <c r="C35" t="s">
        <v>28</v>
      </c>
      <c r="D35" t="s">
        <v>294</v>
      </c>
      <c r="E35" t="s">
        <v>295</v>
      </c>
    </row>
    <row r="36" spans="1:5" x14ac:dyDescent="0.3">
      <c r="A36" t="s">
        <v>96</v>
      </c>
      <c r="B36" t="s">
        <v>88</v>
      </c>
      <c r="C36" t="s">
        <v>31</v>
      </c>
      <c r="D36" t="s">
        <v>296</v>
      </c>
      <c r="E36" t="s">
        <v>297</v>
      </c>
    </row>
    <row r="37" spans="1:5" x14ac:dyDescent="0.3">
      <c r="A37" t="s">
        <v>98</v>
      </c>
      <c r="B37" t="s">
        <v>99</v>
      </c>
      <c r="C37" t="s">
        <v>19</v>
      </c>
      <c r="D37" t="s">
        <v>298</v>
      </c>
      <c r="E37" t="s">
        <v>299</v>
      </c>
    </row>
    <row r="38" spans="1:5" x14ac:dyDescent="0.3">
      <c r="A38" t="s">
        <v>101</v>
      </c>
      <c r="B38" t="s">
        <v>99</v>
      </c>
      <c r="C38" t="s">
        <v>22</v>
      </c>
      <c r="D38" t="s">
        <v>300</v>
      </c>
      <c r="E38" t="s">
        <v>301</v>
      </c>
    </row>
    <row r="39" spans="1:5" x14ac:dyDescent="0.3">
      <c r="A39" t="s">
        <v>102</v>
      </c>
      <c r="B39" t="s">
        <v>99</v>
      </c>
      <c r="C39" t="s">
        <v>25</v>
      </c>
      <c r="D39" t="s">
        <v>302</v>
      </c>
      <c r="E39" t="s">
        <v>303</v>
      </c>
    </row>
    <row r="40" spans="1:5" x14ac:dyDescent="0.3">
      <c r="A40" t="s">
        <v>104</v>
      </c>
      <c r="B40" t="s">
        <v>99</v>
      </c>
      <c r="C40" t="s">
        <v>28</v>
      </c>
      <c r="D40" t="s">
        <v>304</v>
      </c>
      <c r="E40" t="s">
        <v>305</v>
      </c>
    </row>
    <row r="41" spans="1:5" x14ac:dyDescent="0.3">
      <c r="A41" t="s">
        <v>106</v>
      </c>
      <c r="B41" t="s">
        <v>99</v>
      </c>
      <c r="C41" t="s">
        <v>31</v>
      </c>
      <c r="D41" t="s">
        <v>306</v>
      </c>
      <c r="E41" t="s">
        <v>307</v>
      </c>
    </row>
    <row r="42" spans="1:5" x14ac:dyDescent="0.3">
      <c r="A42" t="s">
        <v>108</v>
      </c>
      <c r="B42" t="s">
        <v>109</v>
      </c>
      <c r="C42" t="s">
        <v>19</v>
      </c>
      <c r="D42" t="s">
        <v>308</v>
      </c>
      <c r="E42" t="s">
        <v>309</v>
      </c>
    </row>
    <row r="43" spans="1:5" x14ac:dyDescent="0.3">
      <c r="A43" t="s">
        <v>111</v>
      </c>
      <c r="B43" t="s">
        <v>109</v>
      </c>
      <c r="C43" t="s">
        <v>22</v>
      </c>
      <c r="D43" t="s">
        <v>310</v>
      </c>
      <c r="E43" t="s">
        <v>311</v>
      </c>
    </row>
    <row r="44" spans="1:5" x14ac:dyDescent="0.3">
      <c r="A44" t="s">
        <v>112</v>
      </c>
      <c r="B44" t="s">
        <v>109</v>
      </c>
      <c r="C44" t="s">
        <v>25</v>
      </c>
      <c r="D44" t="s">
        <v>312</v>
      </c>
      <c r="E44" t="s">
        <v>313</v>
      </c>
    </row>
    <row r="45" spans="1:5" x14ac:dyDescent="0.3">
      <c r="A45" t="s">
        <v>114</v>
      </c>
      <c r="B45" t="s">
        <v>109</v>
      </c>
      <c r="C45" t="s">
        <v>28</v>
      </c>
      <c r="D45" t="s">
        <v>314</v>
      </c>
      <c r="E45" t="s">
        <v>315</v>
      </c>
    </row>
    <row r="46" spans="1:5" x14ac:dyDescent="0.3">
      <c r="A46" t="s">
        <v>116</v>
      </c>
      <c r="B46" t="s">
        <v>109</v>
      </c>
      <c r="C46" t="s">
        <v>31</v>
      </c>
      <c r="D46" t="s">
        <v>316</v>
      </c>
      <c r="E46" t="s">
        <v>317</v>
      </c>
    </row>
    <row r="47" spans="1:5" x14ac:dyDescent="0.3">
      <c r="A47" t="s">
        <v>118</v>
      </c>
      <c r="B47" t="s">
        <v>119</v>
      </c>
      <c r="C47" t="s">
        <v>19</v>
      </c>
      <c r="D47" t="s">
        <v>318</v>
      </c>
      <c r="E47" t="s">
        <v>319</v>
      </c>
    </row>
    <row r="48" spans="1:5" x14ac:dyDescent="0.3">
      <c r="A48" t="s">
        <v>121</v>
      </c>
      <c r="B48" t="s">
        <v>119</v>
      </c>
      <c r="C48" t="s">
        <v>22</v>
      </c>
      <c r="D48" t="s">
        <v>320</v>
      </c>
      <c r="E48" t="s">
        <v>321</v>
      </c>
    </row>
    <row r="49" spans="1:5" x14ac:dyDescent="0.3">
      <c r="A49" t="s">
        <v>123</v>
      </c>
      <c r="B49" t="s">
        <v>119</v>
      </c>
      <c r="C49" t="s">
        <v>25</v>
      </c>
      <c r="D49" t="s">
        <v>322</v>
      </c>
      <c r="E49" t="s">
        <v>323</v>
      </c>
    </row>
    <row r="50" spans="1:5" x14ac:dyDescent="0.3">
      <c r="A50" t="s">
        <v>125</v>
      </c>
      <c r="B50" t="s">
        <v>119</v>
      </c>
      <c r="C50" t="s">
        <v>28</v>
      </c>
      <c r="D50" t="s">
        <v>324</v>
      </c>
      <c r="E50" t="s">
        <v>325</v>
      </c>
    </row>
    <row r="51" spans="1:5" x14ac:dyDescent="0.3">
      <c r="A51" t="s">
        <v>127</v>
      </c>
      <c r="B51" t="s">
        <v>119</v>
      </c>
      <c r="C51" t="s">
        <v>31</v>
      </c>
      <c r="D51" t="s">
        <v>326</v>
      </c>
      <c r="E51" t="s">
        <v>327</v>
      </c>
    </row>
    <row r="52" spans="1:5" x14ac:dyDescent="0.3">
      <c r="A52" t="s">
        <v>129</v>
      </c>
      <c r="B52" t="s">
        <v>130</v>
      </c>
      <c r="C52" t="s">
        <v>19</v>
      </c>
      <c r="D52" t="s">
        <v>328</v>
      </c>
      <c r="E52" t="s">
        <v>329</v>
      </c>
    </row>
    <row r="53" spans="1:5" x14ac:dyDescent="0.3">
      <c r="A53" t="s">
        <v>131</v>
      </c>
      <c r="B53" t="s">
        <v>130</v>
      </c>
      <c r="C53" t="s">
        <v>22</v>
      </c>
      <c r="D53" t="s">
        <v>330</v>
      </c>
      <c r="E53" t="s">
        <v>331</v>
      </c>
    </row>
    <row r="54" spans="1:5" x14ac:dyDescent="0.3">
      <c r="A54" t="s">
        <v>132</v>
      </c>
      <c r="B54" t="s">
        <v>130</v>
      </c>
      <c r="C54" t="s">
        <v>25</v>
      </c>
      <c r="D54" t="s">
        <v>332</v>
      </c>
      <c r="E54" t="s">
        <v>333</v>
      </c>
    </row>
    <row r="55" spans="1:5" x14ac:dyDescent="0.3">
      <c r="A55" t="s">
        <v>133</v>
      </c>
      <c r="B55" t="s">
        <v>130</v>
      </c>
      <c r="C55" t="s">
        <v>28</v>
      </c>
      <c r="D55" t="s">
        <v>334</v>
      </c>
      <c r="E55" t="s">
        <v>335</v>
      </c>
    </row>
    <row r="56" spans="1:5" x14ac:dyDescent="0.3">
      <c r="A56" t="s">
        <v>135</v>
      </c>
      <c r="B56" t="s">
        <v>130</v>
      </c>
      <c r="C56" t="s">
        <v>31</v>
      </c>
      <c r="D56" t="s">
        <v>336</v>
      </c>
      <c r="E56" t="s">
        <v>337</v>
      </c>
    </row>
    <row r="57" spans="1:5" x14ac:dyDescent="0.3">
      <c r="A57" t="s">
        <v>137</v>
      </c>
      <c r="B57" t="s">
        <v>138</v>
      </c>
      <c r="C57" t="s">
        <v>19</v>
      </c>
      <c r="D57" t="s">
        <v>338</v>
      </c>
      <c r="E57" t="s">
        <v>339</v>
      </c>
    </row>
    <row r="58" spans="1:5" x14ac:dyDescent="0.3">
      <c r="A58" t="s">
        <v>140</v>
      </c>
      <c r="B58" t="s">
        <v>138</v>
      </c>
      <c r="C58" t="s">
        <v>22</v>
      </c>
      <c r="D58" t="s">
        <v>340</v>
      </c>
      <c r="E58" t="s">
        <v>341</v>
      </c>
    </row>
    <row r="59" spans="1:5" x14ac:dyDescent="0.3">
      <c r="A59" t="s">
        <v>141</v>
      </c>
      <c r="B59" t="s">
        <v>138</v>
      </c>
      <c r="C59" t="s">
        <v>25</v>
      </c>
      <c r="D59" t="s">
        <v>342</v>
      </c>
      <c r="E59" t="s">
        <v>343</v>
      </c>
    </row>
    <row r="60" spans="1:5" x14ac:dyDescent="0.3">
      <c r="A60" t="s">
        <v>143</v>
      </c>
      <c r="B60" t="s">
        <v>138</v>
      </c>
      <c r="C60" t="s">
        <v>28</v>
      </c>
      <c r="D60" t="s">
        <v>344</v>
      </c>
      <c r="E60" t="s">
        <v>345</v>
      </c>
    </row>
    <row r="61" spans="1:5" x14ac:dyDescent="0.3">
      <c r="A61" t="s">
        <v>145</v>
      </c>
      <c r="B61" t="s">
        <v>138</v>
      </c>
      <c r="C61" t="s">
        <v>31</v>
      </c>
      <c r="D61" t="s">
        <v>346</v>
      </c>
      <c r="E61" t="s">
        <v>347</v>
      </c>
    </row>
    <row r="62" spans="1:5" x14ac:dyDescent="0.3">
      <c r="A62" t="s">
        <v>147</v>
      </c>
      <c r="B62" t="s">
        <v>148</v>
      </c>
      <c r="C62" t="s">
        <v>19</v>
      </c>
      <c r="D62" t="s">
        <v>348</v>
      </c>
      <c r="E62" t="s">
        <v>349</v>
      </c>
    </row>
    <row r="63" spans="1:5" x14ac:dyDescent="0.3">
      <c r="A63" t="s">
        <v>150</v>
      </c>
      <c r="B63" t="s">
        <v>148</v>
      </c>
      <c r="C63" t="s">
        <v>22</v>
      </c>
      <c r="D63" t="s">
        <v>350</v>
      </c>
      <c r="E63" t="s">
        <v>351</v>
      </c>
    </row>
    <row r="64" spans="1:5" x14ac:dyDescent="0.3">
      <c r="A64" t="s">
        <v>152</v>
      </c>
      <c r="B64" t="s">
        <v>148</v>
      </c>
      <c r="C64" t="s">
        <v>25</v>
      </c>
      <c r="D64" t="s">
        <v>352</v>
      </c>
      <c r="E64" t="s">
        <v>353</v>
      </c>
    </row>
    <row r="65" spans="1:5" x14ac:dyDescent="0.3">
      <c r="A65" t="s">
        <v>154</v>
      </c>
      <c r="B65" t="s">
        <v>148</v>
      </c>
      <c r="C65" t="s">
        <v>28</v>
      </c>
      <c r="D65" t="s">
        <v>354</v>
      </c>
      <c r="E65" t="s">
        <v>355</v>
      </c>
    </row>
    <row r="66" spans="1:5" x14ac:dyDescent="0.3">
      <c r="A66" t="s">
        <v>155</v>
      </c>
      <c r="B66" t="s">
        <v>148</v>
      </c>
      <c r="C66" t="s">
        <v>31</v>
      </c>
      <c r="D66" t="s">
        <v>356</v>
      </c>
      <c r="E66" t="s">
        <v>357</v>
      </c>
    </row>
    <row r="67" spans="1:5" x14ac:dyDescent="0.3">
      <c r="A67" t="s">
        <v>157</v>
      </c>
      <c r="B67" t="s">
        <v>158</v>
      </c>
      <c r="C67" t="s">
        <v>19</v>
      </c>
      <c r="D67" t="s">
        <v>358</v>
      </c>
      <c r="E67" t="s">
        <v>359</v>
      </c>
    </row>
    <row r="68" spans="1:5" x14ac:dyDescent="0.3">
      <c r="A68" t="s">
        <v>160</v>
      </c>
      <c r="B68" t="s">
        <v>158</v>
      </c>
      <c r="C68" t="s">
        <v>22</v>
      </c>
      <c r="D68" t="s">
        <v>360</v>
      </c>
      <c r="E68" t="s">
        <v>361</v>
      </c>
    </row>
    <row r="69" spans="1:5" x14ac:dyDescent="0.3">
      <c r="A69" t="s">
        <v>162</v>
      </c>
      <c r="B69" t="s">
        <v>158</v>
      </c>
      <c r="C69" t="s">
        <v>25</v>
      </c>
      <c r="D69" t="s">
        <v>362</v>
      </c>
      <c r="E69" t="s">
        <v>363</v>
      </c>
    </row>
    <row r="70" spans="1:5" x14ac:dyDescent="0.3">
      <c r="A70" t="s">
        <v>164</v>
      </c>
      <c r="B70" t="s">
        <v>158</v>
      </c>
      <c r="C70" t="s">
        <v>28</v>
      </c>
      <c r="D70" t="s">
        <v>364</v>
      </c>
      <c r="E70" t="s">
        <v>365</v>
      </c>
    </row>
    <row r="71" spans="1:5" x14ac:dyDescent="0.3">
      <c r="A71" t="s">
        <v>166</v>
      </c>
      <c r="B71" t="s">
        <v>158</v>
      </c>
      <c r="C71" t="s">
        <v>31</v>
      </c>
      <c r="D71" t="s">
        <v>366</v>
      </c>
      <c r="E71" t="s">
        <v>367</v>
      </c>
    </row>
    <row r="72" spans="1:5" x14ac:dyDescent="0.3">
      <c r="A72" t="s">
        <v>168</v>
      </c>
      <c r="B72" t="s">
        <v>169</v>
      </c>
      <c r="C72" t="s">
        <v>19</v>
      </c>
      <c r="D72" t="s">
        <v>368</v>
      </c>
      <c r="E72" t="s">
        <v>369</v>
      </c>
    </row>
    <row r="73" spans="1:5" x14ac:dyDescent="0.3">
      <c r="A73" t="s">
        <v>171</v>
      </c>
      <c r="B73" t="s">
        <v>169</v>
      </c>
      <c r="C73" t="s">
        <v>22</v>
      </c>
      <c r="D73" t="s">
        <v>370</v>
      </c>
      <c r="E73" t="s">
        <v>371</v>
      </c>
    </row>
    <row r="74" spans="1:5" x14ac:dyDescent="0.3">
      <c r="A74" t="s">
        <v>173</v>
      </c>
      <c r="B74" t="s">
        <v>169</v>
      </c>
      <c r="C74" t="s">
        <v>25</v>
      </c>
      <c r="D74" t="s">
        <v>372</v>
      </c>
      <c r="E74" t="s">
        <v>373</v>
      </c>
    </row>
    <row r="75" spans="1:5" x14ac:dyDescent="0.3">
      <c r="A75" t="s">
        <v>174</v>
      </c>
      <c r="B75" t="s">
        <v>169</v>
      </c>
      <c r="C75" t="s">
        <v>28</v>
      </c>
      <c r="D75" t="s">
        <v>374</v>
      </c>
      <c r="E75" t="s">
        <v>375</v>
      </c>
    </row>
    <row r="76" spans="1:5" x14ac:dyDescent="0.3">
      <c r="A76" t="s">
        <v>176</v>
      </c>
      <c r="B76" t="s">
        <v>169</v>
      </c>
      <c r="C76" t="s">
        <v>31</v>
      </c>
      <c r="D76" t="s">
        <v>376</v>
      </c>
      <c r="E76" t="s">
        <v>377</v>
      </c>
    </row>
    <row r="77" spans="1:5" x14ac:dyDescent="0.3">
      <c r="A77" t="s">
        <v>177</v>
      </c>
      <c r="B77" t="s">
        <v>178</v>
      </c>
      <c r="C77" t="s">
        <v>19</v>
      </c>
      <c r="D77" t="s">
        <v>378</v>
      </c>
      <c r="E77" t="s">
        <v>379</v>
      </c>
    </row>
    <row r="78" spans="1:5" x14ac:dyDescent="0.3">
      <c r="A78" t="s">
        <v>180</v>
      </c>
      <c r="B78" t="s">
        <v>178</v>
      </c>
      <c r="C78" t="s">
        <v>22</v>
      </c>
      <c r="D78" t="s">
        <v>380</v>
      </c>
      <c r="E78" t="s">
        <v>381</v>
      </c>
    </row>
    <row r="79" spans="1:5" x14ac:dyDescent="0.3">
      <c r="A79" t="s">
        <v>182</v>
      </c>
      <c r="B79" t="s">
        <v>178</v>
      </c>
      <c r="C79" t="s">
        <v>25</v>
      </c>
      <c r="D79" t="s">
        <v>382</v>
      </c>
      <c r="E79" t="s">
        <v>383</v>
      </c>
    </row>
    <row r="80" spans="1:5" x14ac:dyDescent="0.3">
      <c r="A80" t="s">
        <v>183</v>
      </c>
      <c r="B80" t="s">
        <v>178</v>
      </c>
      <c r="C80" t="s">
        <v>28</v>
      </c>
      <c r="D80" t="s">
        <v>384</v>
      </c>
      <c r="E80" t="s">
        <v>385</v>
      </c>
    </row>
    <row r="81" spans="1:5" x14ac:dyDescent="0.3">
      <c r="A81" t="s">
        <v>185</v>
      </c>
      <c r="B81" t="s">
        <v>178</v>
      </c>
      <c r="C81" t="s">
        <v>31</v>
      </c>
      <c r="D81" t="s">
        <v>386</v>
      </c>
      <c r="E81" t="s">
        <v>387</v>
      </c>
    </row>
    <row r="82" spans="1:5" x14ac:dyDescent="0.3">
      <c r="A82" t="s">
        <v>187</v>
      </c>
      <c r="B82" t="s">
        <v>188</v>
      </c>
      <c r="C82" t="s">
        <v>19</v>
      </c>
      <c r="D82" t="s">
        <v>388</v>
      </c>
      <c r="E82" t="s">
        <v>389</v>
      </c>
    </row>
    <row r="83" spans="1:5" x14ac:dyDescent="0.3">
      <c r="A83" t="s">
        <v>190</v>
      </c>
      <c r="B83" t="s">
        <v>188</v>
      </c>
      <c r="C83" t="s">
        <v>22</v>
      </c>
      <c r="D83" t="s">
        <v>390</v>
      </c>
      <c r="E83" t="s">
        <v>391</v>
      </c>
    </row>
    <row r="84" spans="1:5" x14ac:dyDescent="0.3">
      <c r="A84" t="s">
        <v>192</v>
      </c>
      <c r="B84" t="s">
        <v>188</v>
      </c>
      <c r="C84" t="s">
        <v>25</v>
      </c>
      <c r="D84" t="s">
        <v>350</v>
      </c>
      <c r="E84" t="s">
        <v>392</v>
      </c>
    </row>
    <row r="85" spans="1:5" x14ac:dyDescent="0.3">
      <c r="A85" t="s">
        <v>194</v>
      </c>
      <c r="B85" t="s">
        <v>188</v>
      </c>
      <c r="C85" t="s">
        <v>28</v>
      </c>
      <c r="D85" t="s">
        <v>393</v>
      </c>
      <c r="E85" t="s">
        <v>394</v>
      </c>
    </row>
    <row r="86" spans="1:5" x14ac:dyDescent="0.3">
      <c r="A86" t="s">
        <v>195</v>
      </c>
      <c r="B86" t="s">
        <v>188</v>
      </c>
      <c r="C86" t="s">
        <v>31</v>
      </c>
      <c r="D86" t="s">
        <v>395</v>
      </c>
      <c r="E86" t="s">
        <v>396</v>
      </c>
    </row>
    <row r="87" spans="1:5" x14ac:dyDescent="0.3">
      <c r="A87" t="s">
        <v>197</v>
      </c>
      <c r="B87" t="s">
        <v>198</v>
      </c>
      <c r="C87" t="s">
        <v>19</v>
      </c>
      <c r="D87" t="s">
        <v>397</v>
      </c>
      <c r="E87" t="s">
        <v>398</v>
      </c>
    </row>
    <row r="88" spans="1:5" x14ac:dyDescent="0.3">
      <c r="A88" t="s">
        <v>200</v>
      </c>
      <c r="B88" t="s">
        <v>198</v>
      </c>
      <c r="C88" t="s">
        <v>22</v>
      </c>
      <c r="D88" t="s">
        <v>399</v>
      </c>
      <c r="E88" t="s">
        <v>400</v>
      </c>
    </row>
    <row r="89" spans="1:5" x14ac:dyDescent="0.3">
      <c r="A89" t="s">
        <v>202</v>
      </c>
      <c r="B89" t="s">
        <v>198</v>
      </c>
      <c r="C89" t="s">
        <v>25</v>
      </c>
      <c r="D89" t="s">
        <v>401</v>
      </c>
      <c r="E89" t="s">
        <v>402</v>
      </c>
    </row>
    <row r="90" spans="1:5" x14ac:dyDescent="0.3">
      <c r="A90" t="s">
        <v>203</v>
      </c>
      <c r="B90" t="s">
        <v>198</v>
      </c>
      <c r="C90" t="s">
        <v>28</v>
      </c>
      <c r="D90" t="s">
        <v>403</v>
      </c>
      <c r="E90" t="s">
        <v>404</v>
      </c>
    </row>
    <row r="91" spans="1:5" x14ac:dyDescent="0.3">
      <c r="A91" t="s">
        <v>205</v>
      </c>
      <c r="B91" t="s">
        <v>198</v>
      </c>
      <c r="C91" t="s">
        <v>31</v>
      </c>
      <c r="D91" t="s">
        <v>405</v>
      </c>
      <c r="E91" t="s">
        <v>406</v>
      </c>
    </row>
    <row r="92" spans="1:5" x14ac:dyDescent="0.3">
      <c r="A92" t="s">
        <v>207</v>
      </c>
      <c r="B92" t="s">
        <v>208</v>
      </c>
      <c r="C92" t="s">
        <v>19</v>
      </c>
      <c r="D92" t="s">
        <v>407</v>
      </c>
      <c r="E92" t="s">
        <v>408</v>
      </c>
    </row>
    <row r="93" spans="1:5" x14ac:dyDescent="0.3">
      <c r="A93" t="s">
        <v>210</v>
      </c>
      <c r="B93" t="s">
        <v>208</v>
      </c>
      <c r="C93" t="s">
        <v>22</v>
      </c>
      <c r="D93" t="s">
        <v>409</v>
      </c>
      <c r="E93" t="s">
        <v>410</v>
      </c>
    </row>
    <row r="94" spans="1:5" x14ac:dyDescent="0.3">
      <c r="A94" t="s">
        <v>212</v>
      </c>
      <c r="B94" t="s">
        <v>208</v>
      </c>
      <c r="C94" t="s">
        <v>25</v>
      </c>
      <c r="D94" t="s">
        <v>411</v>
      </c>
      <c r="E94" t="s">
        <v>412</v>
      </c>
    </row>
    <row r="95" spans="1:5" x14ac:dyDescent="0.3">
      <c r="A95" t="s">
        <v>214</v>
      </c>
      <c r="B95" t="s">
        <v>208</v>
      </c>
      <c r="C95" t="s">
        <v>28</v>
      </c>
      <c r="D95" t="s">
        <v>413</v>
      </c>
      <c r="E95" t="s">
        <v>414</v>
      </c>
    </row>
    <row r="96" spans="1:5" x14ac:dyDescent="0.3">
      <c r="A96" t="s">
        <v>216</v>
      </c>
      <c r="B96" t="s">
        <v>208</v>
      </c>
      <c r="C96" t="s">
        <v>31</v>
      </c>
      <c r="D96" t="s">
        <v>415</v>
      </c>
      <c r="E96" t="s">
        <v>416</v>
      </c>
    </row>
    <row r="97" spans="1:5" x14ac:dyDescent="0.3">
      <c r="A97" t="s">
        <v>218</v>
      </c>
      <c r="B97" t="s">
        <v>219</v>
      </c>
      <c r="C97" t="s">
        <v>19</v>
      </c>
      <c r="D97" t="s">
        <v>417</v>
      </c>
      <c r="E97" t="s">
        <v>418</v>
      </c>
    </row>
    <row r="98" spans="1:5" x14ac:dyDescent="0.3">
      <c r="A98" t="s">
        <v>221</v>
      </c>
      <c r="B98" t="s">
        <v>219</v>
      </c>
      <c r="C98" t="s">
        <v>22</v>
      </c>
      <c r="D98" t="s">
        <v>419</v>
      </c>
      <c r="E98" t="s">
        <v>420</v>
      </c>
    </row>
    <row r="99" spans="1:5" x14ac:dyDescent="0.3">
      <c r="A99" t="s">
        <v>222</v>
      </c>
      <c r="B99" t="s">
        <v>219</v>
      </c>
      <c r="C99" t="s">
        <v>25</v>
      </c>
      <c r="D99" t="s">
        <v>421</v>
      </c>
      <c r="E99" t="s">
        <v>422</v>
      </c>
    </row>
    <row r="100" spans="1:5" x14ac:dyDescent="0.3">
      <c r="A100" t="s">
        <v>224</v>
      </c>
      <c r="B100" t="s">
        <v>219</v>
      </c>
      <c r="C100" t="s">
        <v>28</v>
      </c>
      <c r="D100" t="s">
        <v>423</v>
      </c>
      <c r="E100" t="s">
        <v>424</v>
      </c>
    </row>
    <row r="101" spans="1:5" x14ac:dyDescent="0.3">
      <c r="A101" t="s">
        <v>226</v>
      </c>
      <c r="B101" t="s">
        <v>219</v>
      </c>
      <c r="C101" t="s">
        <v>31</v>
      </c>
      <c r="D101" t="s">
        <v>425</v>
      </c>
      <c r="E101" t="s">
        <v>426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1758B-621B-4EF2-B7B4-4A9D0A1EC42F}">
  <sheetPr codeName="Sheet18">
    <tabColor theme="7" tint="0.59999389629810485"/>
  </sheetPr>
  <dimension ref="A1:J416"/>
  <sheetViews>
    <sheetView workbookViewId="0">
      <pane xSplit="1" ySplit="1" topLeftCell="B2" activePane="bottomRight" state="frozen"/>
      <selection activeCell="I2" sqref="I2"/>
      <selection pane="topRight" activeCell="I2" sqref="I2"/>
      <selection pane="bottomLeft" activeCell="I2" sqref="I2"/>
      <selection pane="bottomRight"/>
    </sheetView>
  </sheetViews>
  <sheetFormatPr defaultRowHeight="14.4" x14ac:dyDescent="0.3"/>
  <cols>
    <col min="1" max="1" width="40.77734375" customWidth="1"/>
    <col min="2" max="2" width="9.77734375" style="2" bestFit="1" customWidth="1"/>
    <col min="3" max="4" width="15.44140625" style="2" bestFit="1" customWidth="1"/>
    <col min="5" max="5" width="20.21875" style="2" bestFit="1" customWidth="1"/>
    <col min="6" max="6" width="12.21875" style="2" bestFit="1" customWidth="1"/>
    <col min="7" max="7" width="11.77734375" style="2" bestFit="1" customWidth="1"/>
    <col min="8" max="8" width="9.21875" style="2" bestFit="1" customWidth="1"/>
    <col min="9" max="9" width="8.88671875" customWidth="1"/>
    <col min="10" max="10" width="15.44140625" style="2" bestFit="1" customWidth="1"/>
    <col min="11" max="11" width="15" bestFit="1" customWidth="1"/>
  </cols>
  <sheetData>
    <row r="1" spans="1:10" x14ac:dyDescent="0.3">
      <c r="A1" t="s">
        <v>427</v>
      </c>
      <c r="B1" s="2" t="s">
        <v>4</v>
      </c>
      <c r="C1" s="2" t="s">
        <v>5</v>
      </c>
      <c r="D1" s="2" t="s">
        <v>6</v>
      </c>
      <c r="E1" s="2" t="s">
        <v>7</v>
      </c>
      <c r="F1" s="2" t="s">
        <v>8</v>
      </c>
      <c r="G1" s="2" t="s">
        <v>9</v>
      </c>
      <c r="H1" s="2" t="s">
        <v>10</v>
      </c>
      <c r="I1" t="s">
        <v>11</v>
      </c>
      <c r="J1" s="2" t="s">
        <v>6</v>
      </c>
    </row>
    <row r="2" spans="1:10" x14ac:dyDescent="0.3">
      <c r="A2" t="s">
        <v>428</v>
      </c>
      <c r="B2" s="2">
        <v>5532</v>
      </c>
      <c r="C2" s="2">
        <v>3066</v>
      </c>
      <c r="D2" s="2">
        <v>8598</v>
      </c>
      <c r="E2" s="2">
        <v>299</v>
      </c>
      <c r="F2" s="2">
        <v>2035</v>
      </c>
      <c r="G2" s="2">
        <v>2334</v>
      </c>
      <c r="H2" s="2">
        <v>6264</v>
      </c>
      <c r="I2" t="s">
        <v>429</v>
      </c>
      <c r="J2" s="2">
        <v>12120</v>
      </c>
    </row>
    <row r="3" spans="1:10" x14ac:dyDescent="0.3">
      <c r="A3" t="s">
        <v>430</v>
      </c>
      <c r="B3" s="2">
        <v>3329</v>
      </c>
      <c r="C3" s="2">
        <v>5897</v>
      </c>
      <c r="D3" s="2">
        <v>9226</v>
      </c>
      <c r="E3" s="2">
        <v>580</v>
      </c>
      <c r="F3" s="2">
        <v>2329</v>
      </c>
      <c r="G3" s="2">
        <v>2909</v>
      </c>
      <c r="H3" s="2">
        <v>6317</v>
      </c>
      <c r="I3" t="s">
        <v>429</v>
      </c>
      <c r="J3" s="2">
        <v>18825</v>
      </c>
    </row>
    <row r="4" spans="1:10" x14ac:dyDescent="0.3">
      <c r="A4" t="s">
        <v>122</v>
      </c>
      <c r="B4" s="2">
        <v>4521</v>
      </c>
      <c r="C4" s="2">
        <v>5296</v>
      </c>
      <c r="D4" s="2">
        <v>9817</v>
      </c>
      <c r="E4" s="2">
        <v>673</v>
      </c>
      <c r="F4" s="2">
        <v>5792</v>
      </c>
      <c r="G4" s="2">
        <v>6465</v>
      </c>
      <c r="H4" s="2">
        <v>3352</v>
      </c>
      <c r="I4" t="s">
        <v>429</v>
      </c>
      <c r="J4" s="2">
        <v>18273</v>
      </c>
    </row>
    <row r="5" spans="1:10" x14ac:dyDescent="0.3">
      <c r="A5" t="s">
        <v>46</v>
      </c>
      <c r="B5" s="2">
        <v>8780</v>
      </c>
      <c r="C5" s="2">
        <v>4505</v>
      </c>
      <c r="D5" s="2">
        <v>13285</v>
      </c>
      <c r="E5" s="2">
        <v>636</v>
      </c>
      <c r="F5" s="2">
        <v>2328</v>
      </c>
      <c r="G5" s="2">
        <v>2964</v>
      </c>
      <c r="H5" s="2">
        <v>10321</v>
      </c>
      <c r="I5" t="s">
        <v>429</v>
      </c>
      <c r="J5" s="2">
        <v>24354</v>
      </c>
    </row>
    <row r="6" spans="1:10" x14ac:dyDescent="0.3">
      <c r="A6" t="s">
        <v>120</v>
      </c>
      <c r="B6" s="2">
        <v>7462</v>
      </c>
      <c r="C6" s="2">
        <v>4865</v>
      </c>
      <c r="D6" s="2">
        <v>12327</v>
      </c>
      <c r="E6" s="2">
        <v>1732</v>
      </c>
      <c r="F6" s="2">
        <v>6487</v>
      </c>
      <c r="G6" s="2">
        <v>8219</v>
      </c>
      <c r="H6" s="2">
        <v>4108</v>
      </c>
      <c r="I6" t="s">
        <v>429</v>
      </c>
      <c r="J6" s="2">
        <v>18395</v>
      </c>
    </row>
    <row r="7" spans="1:10" x14ac:dyDescent="0.3">
      <c r="A7" t="s">
        <v>431</v>
      </c>
      <c r="B7" s="2">
        <v>9583</v>
      </c>
      <c r="C7" s="2">
        <v>9704</v>
      </c>
      <c r="D7" s="2">
        <v>19287</v>
      </c>
      <c r="E7" s="2">
        <v>846</v>
      </c>
      <c r="F7" s="2">
        <v>13362</v>
      </c>
      <c r="G7" s="2">
        <v>14208</v>
      </c>
      <c r="H7" s="2">
        <v>5079</v>
      </c>
      <c r="I7" t="s">
        <v>429</v>
      </c>
      <c r="J7" s="2">
        <v>26296</v>
      </c>
    </row>
    <row r="8" spans="1:10" x14ac:dyDescent="0.3">
      <c r="A8" t="s">
        <v>432</v>
      </c>
      <c r="B8" s="2">
        <v>1455</v>
      </c>
      <c r="C8" s="2">
        <v>372</v>
      </c>
      <c r="D8" s="2">
        <v>1827</v>
      </c>
      <c r="E8" s="2">
        <v>0</v>
      </c>
      <c r="F8" s="2">
        <v>27</v>
      </c>
      <c r="G8" s="2">
        <v>27</v>
      </c>
      <c r="H8" s="2">
        <v>1800</v>
      </c>
      <c r="I8" t="s">
        <v>433</v>
      </c>
      <c r="J8" s="2">
        <v>349355</v>
      </c>
    </row>
    <row r="9" spans="1:10" x14ac:dyDescent="0.3">
      <c r="A9" t="s">
        <v>434</v>
      </c>
      <c r="B9" s="2">
        <v>1113</v>
      </c>
      <c r="C9" s="2">
        <v>448</v>
      </c>
      <c r="D9" s="2">
        <v>1561</v>
      </c>
      <c r="E9" s="2">
        <v>9</v>
      </c>
      <c r="F9" s="2">
        <v>0</v>
      </c>
      <c r="G9" s="2">
        <v>9</v>
      </c>
      <c r="H9" s="2">
        <v>1552</v>
      </c>
      <c r="I9" t="s">
        <v>433</v>
      </c>
      <c r="J9" s="2">
        <v>52171</v>
      </c>
    </row>
    <row r="10" spans="1:10" x14ac:dyDescent="0.3">
      <c r="A10" t="s">
        <v>435</v>
      </c>
      <c r="B10" s="2">
        <v>3897</v>
      </c>
      <c r="C10" s="2">
        <v>7527</v>
      </c>
      <c r="D10" s="2">
        <v>11424</v>
      </c>
      <c r="E10" s="2">
        <v>541</v>
      </c>
      <c r="F10" s="2">
        <v>8333</v>
      </c>
      <c r="G10" s="2">
        <v>8874</v>
      </c>
      <c r="H10" s="2">
        <v>2550</v>
      </c>
      <c r="I10" t="s">
        <v>429</v>
      </c>
      <c r="J10" s="2">
        <v>14428</v>
      </c>
    </row>
    <row r="11" spans="1:10" x14ac:dyDescent="0.3">
      <c r="A11" t="s">
        <v>436</v>
      </c>
      <c r="B11" s="2">
        <v>26463</v>
      </c>
      <c r="C11" s="2">
        <v>11445</v>
      </c>
      <c r="D11" s="2">
        <v>37908</v>
      </c>
      <c r="E11" s="2">
        <v>10218</v>
      </c>
      <c r="F11" s="2">
        <v>12506</v>
      </c>
      <c r="G11" s="2">
        <v>22724</v>
      </c>
      <c r="H11" s="2">
        <v>15184</v>
      </c>
      <c r="I11" t="s">
        <v>437</v>
      </c>
      <c r="J11" s="2">
        <v>471204</v>
      </c>
    </row>
    <row r="12" spans="1:10" x14ac:dyDescent="0.3">
      <c r="A12" t="s">
        <v>438</v>
      </c>
      <c r="B12" s="2">
        <v>22906</v>
      </c>
      <c r="C12" s="2">
        <v>60756</v>
      </c>
      <c r="D12" s="2">
        <v>83662</v>
      </c>
      <c r="E12" s="2">
        <v>13160</v>
      </c>
      <c r="F12" s="2">
        <v>34794</v>
      </c>
      <c r="G12" s="2">
        <v>47955</v>
      </c>
      <c r="H12" s="2">
        <v>35708</v>
      </c>
      <c r="I12" t="s">
        <v>437</v>
      </c>
      <c r="J12" s="2">
        <v>605144</v>
      </c>
    </row>
    <row r="13" spans="1:10" x14ac:dyDescent="0.3">
      <c r="A13" t="s">
        <v>439</v>
      </c>
      <c r="B13" s="2">
        <v>4952</v>
      </c>
      <c r="C13" s="2">
        <v>3411</v>
      </c>
      <c r="D13" s="2">
        <v>8363</v>
      </c>
      <c r="E13" s="2">
        <v>2393</v>
      </c>
      <c r="F13" s="2">
        <v>235</v>
      </c>
      <c r="G13" s="2">
        <v>2628</v>
      </c>
      <c r="H13" s="2">
        <v>5735</v>
      </c>
      <c r="I13" t="s">
        <v>440</v>
      </c>
      <c r="J13" s="2">
        <v>313480</v>
      </c>
    </row>
    <row r="14" spans="1:10" x14ac:dyDescent="0.3">
      <c r="A14" t="s">
        <v>441</v>
      </c>
      <c r="B14" s="2">
        <v>3894</v>
      </c>
      <c r="C14" s="2">
        <v>6522</v>
      </c>
      <c r="D14" s="2">
        <v>10416</v>
      </c>
      <c r="E14" s="2">
        <v>422</v>
      </c>
      <c r="F14" s="2">
        <v>4682</v>
      </c>
      <c r="G14" s="2">
        <v>5104</v>
      </c>
      <c r="H14" s="2">
        <v>5312</v>
      </c>
      <c r="I14" t="s">
        <v>429</v>
      </c>
      <c r="J14" s="2">
        <v>12483</v>
      </c>
    </row>
    <row r="15" spans="1:10" x14ac:dyDescent="0.3">
      <c r="A15" t="s">
        <v>20</v>
      </c>
      <c r="B15" s="2">
        <v>13767</v>
      </c>
      <c r="C15" s="2">
        <v>12968</v>
      </c>
      <c r="D15" s="2">
        <v>26735</v>
      </c>
      <c r="E15" s="2">
        <v>3823</v>
      </c>
      <c r="F15" s="2">
        <v>18731</v>
      </c>
      <c r="G15" s="2">
        <v>22554</v>
      </c>
      <c r="H15" s="2">
        <v>4181</v>
      </c>
      <c r="I15" t="s">
        <v>429</v>
      </c>
      <c r="J15" s="2">
        <v>28433</v>
      </c>
    </row>
    <row r="16" spans="1:10" x14ac:dyDescent="0.3">
      <c r="A16" t="s">
        <v>442</v>
      </c>
      <c r="B16" s="2">
        <v>25027</v>
      </c>
      <c r="C16" s="2">
        <v>27143</v>
      </c>
      <c r="D16" s="2">
        <v>52170</v>
      </c>
      <c r="E16" s="2">
        <v>350</v>
      </c>
      <c r="F16" s="2">
        <v>47942</v>
      </c>
      <c r="G16" s="2">
        <v>48292</v>
      </c>
      <c r="H16" s="2">
        <v>3878</v>
      </c>
      <c r="I16" t="s">
        <v>429</v>
      </c>
      <c r="J16" s="2">
        <v>34600</v>
      </c>
    </row>
    <row r="17" spans="1:10" x14ac:dyDescent="0.3">
      <c r="A17" t="s">
        <v>443</v>
      </c>
      <c r="B17" s="2">
        <v>6356</v>
      </c>
      <c r="C17" s="2">
        <v>7118</v>
      </c>
      <c r="D17" s="2">
        <v>13474</v>
      </c>
      <c r="E17" s="2">
        <v>759</v>
      </c>
      <c r="F17" s="2">
        <v>7619</v>
      </c>
      <c r="G17" s="2">
        <v>8378</v>
      </c>
      <c r="H17" s="2">
        <v>5096</v>
      </c>
      <c r="I17" t="s">
        <v>429</v>
      </c>
      <c r="J17" s="2">
        <v>15422</v>
      </c>
    </row>
    <row r="18" spans="1:10" x14ac:dyDescent="0.3">
      <c r="A18" t="s">
        <v>444</v>
      </c>
      <c r="B18" s="2">
        <v>21238</v>
      </c>
      <c r="C18" s="2">
        <v>13284</v>
      </c>
      <c r="D18" s="2">
        <v>34522</v>
      </c>
      <c r="E18" s="2">
        <v>3802</v>
      </c>
      <c r="F18" s="2">
        <v>22237</v>
      </c>
      <c r="G18" s="2">
        <v>26039</v>
      </c>
      <c r="H18" s="2">
        <v>8483</v>
      </c>
      <c r="I18" t="s">
        <v>445</v>
      </c>
      <c r="J18" s="2">
        <v>233220</v>
      </c>
    </row>
    <row r="19" spans="1:10" x14ac:dyDescent="0.3">
      <c r="A19" t="s">
        <v>110</v>
      </c>
      <c r="B19" s="2">
        <v>18177</v>
      </c>
      <c r="C19" s="2">
        <v>10847</v>
      </c>
      <c r="D19" s="2">
        <v>29024</v>
      </c>
      <c r="E19" s="2">
        <v>2916</v>
      </c>
      <c r="F19" s="2">
        <v>20235</v>
      </c>
      <c r="G19" s="2">
        <v>23151</v>
      </c>
      <c r="H19" s="2">
        <v>5873</v>
      </c>
      <c r="I19" t="s">
        <v>445</v>
      </c>
      <c r="J19" s="2">
        <v>276887</v>
      </c>
    </row>
    <row r="20" spans="1:10" x14ac:dyDescent="0.3">
      <c r="A20" t="s">
        <v>446</v>
      </c>
      <c r="B20" s="2">
        <v>2223</v>
      </c>
      <c r="C20" s="2">
        <v>179</v>
      </c>
      <c r="D20" s="2">
        <v>2402</v>
      </c>
      <c r="E20" s="2">
        <v>139</v>
      </c>
      <c r="F20" s="2">
        <v>0</v>
      </c>
      <c r="G20" s="2">
        <v>139</v>
      </c>
      <c r="H20" s="2">
        <v>2263</v>
      </c>
      <c r="I20" t="s">
        <v>433</v>
      </c>
      <c r="J20" s="2">
        <v>31457</v>
      </c>
    </row>
    <row r="21" spans="1:10" x14ac:dyDescent="0.3">
      <c r="A21" t="s">
        <v>447</v>
      </c>
      <c r="B21" s="2">
        <v>1564</v>
      </c>
      <c r="C21" s="2">
        <v>3094</v>
      </c>
      <c r="D21" s="2">
        <v>4658</v>
      </c>
      <c r="E21" s="2">
        <v>0</v>
      </c>
      <c r="F21" s="2">
        <v>2400</v>
      </c>
      <c r="G21" s="2">
        <v>2400</v>
      </c>
      <c r="H21" s="2">
        <v>2258</v>
      </c>
      <c r="I21" t="s">
        <v>433</v>
      </c>
      <c r="J21" s="2">
        <v>152150</v>
      </c>
    </row>
    <row r="22" spans="1:10" x14ac:dyDescent="0.3">
      <c r="A22" t="s">
        <v>89</v>
      </c>
      <c r="B22" s="2">
        <v>926</v>
      </c>
      <c r="C22" s="2">
        <v>320</v>
      </c>
      <c r="D22" s="2">
        <v>1246</v>
      </c>
      <c r="E22" s="2">
        <v>0</v>
      </c>
      <c r="F22" s="2">
        <v>0</v>
      </c>
      <c r="G22" s="2">
        <v>0</v>
      </c>
      <c r="H22" s="2">
        <v>1246</v>
      </c>
      <c r="I22" t="s">
        <v>433</v>
      </c>
      <c r="J22" s="2">
        <v>36980</v>
      </c>
    </row>
    <row r="23" spans="1:10" x14ac:dyDescent="0.3">
      <c r="A23" t="s">
        <v>170</v>
      </c>
      <c r="B23" s="2">
        <v>29766</v>
      </c>
      <c r="C23" s="2">
        <v>14941</v>
      </c>
      <c r="D23" s="2">
        <v>44707</v>
      </c>
      <c r="E23" s="2">
        <v>2676</v>
      </c>
      <c r="F23" s="2">
        <v>8860</v>
      </c>
      <c r="G23" s="2">
        <v>11536</v>
      </c>
      <c r="H23" s="2">
        <v>33171</v>
      </c>
      <c r="I23" t="s">
        <v>437</v>
      </c>
      <c r="J23" s="2">
        <v>285256</v>
      </c>
    </row>
    <row r="24" spans="1:10" x14ac:dyDescent="0.3">
      <c r="A24" t="s">
        <v>448</v>
      </c>
      <c r="B24" s="2">
        <v>107745</v>
      </c>
      <c r="C24" s="2">
        <v>134200</v>
      </c>
      <c r="D24" s="2">
        <v>241945</v>
      </c>
      <c r="E24" s="2">
        <v>32514</v>
      </c>
      <c r="F24" s="2">
        <v>151624</v>
      </c>
      <c r="G24" s="2">
        <v>184138</v>
      </c>
      <c r="H24" s="2">
        <v>57807</v>
      </c>
      <c r="I24" t="s">
        <v>440</v>
      </c>
      <c r="J24" s="2">
        <v>1893860</v>
      </c>
    </row>
    <row r="25" spans="1:10" x14ac:dyDescent="0.3">
      <c r="A25" t="s">
        <v>449</v>
      </c>
      <c r="B25" s="2">
        <v>4862</v>
      </c>
      <c r="C25" s="2">
        <v>5139</v>
      </c>
      <c r="D25" s="2">
        <v>10001</v>
      </c>
      <c r="E25" s="2">
        <v>541</v>
      </c>
      <c r="F25" s="2">
        <v>7332</v>
      </c>
      <c r="G25" s="2">
        <v>7873</v>
      </c>
      <c r="H25" s="2">
        <v>2128</v>
      </c>
      <c r="I25" t="s">
        <v>429</v>
      </c>
      <c r="J25" s="2">
        <v>11267</v>
      </c>
    </row>
    <row r="26" spans="1:10" x14ac:dyDescent="0.3">
      <c r="A26" t="s">
        <v>450</v>
      </c>
      <c r="B26" s="2">
        <v>21555</v>
      </c>
      <c r="C26" s="2">
        <v>24209</v>
      </c>
      <c r="D26" s="2">
        <v>45764</v>
      </c>
      <c r="E26" s="2">
        <v>1868</v>
      </c>
      <c r="F26" s="2">
        <v>31161</v>
      </c>
      <c r="G26" s="2">
        <v>33029</v>
      </c>
      <c r="H26" s="2">
        <v>12735</v>
      </c>
      <c r="I26" t="s">
        <v>445</v>
      </c>
      <c r="J26" s="2">
        <v>273111</v>
      </c>
    </row>
    <row r="27" spans="1:10" x14ac:dyDescent="0.3">
      <c r="A27" t="s">
        <v>451</v>
      </c>
      <c r="B27" s="2">
        <v>20461</v>
      </c>
      <c r="C27" s="2">
        <v>13164</v>
      </c>
      <c r="D27" s="2">
        <v>33625</v>
      </c>
      <c r="E27" s="2">
        <v>1723</v>
      </c>
      <c r="F27" s="2">
        <v>28035</v>
      </c>
      <c r="G27" s="2">
        <v>29758</v>
      </c>
      <c r="H27" s="2">
        <v>3867</v>
      </c>
      <c r="I27" t="s">
        <v>445</v>
      </c>
      <c r="J27" s="2">
        <v>261363</v>
      </c>
    </row>
    <row r="28" spans="1:10" x14ac:dyDescent="0.3">
      <c r="A28" t="s">
        <v>452</v>
      </c>
      <c r="B28" s="2">
        <v>7747</v>
      </c>
      <c r="C28" s="2">
        <v>16799</v>
      </c>
      <c r="D28" s="2">
        <v>24546</v>
      </c>
      <c r="E28" s="2">
        <v>235</v>
      </c>
      <c r="F28" s="2">
        <v>19992</v>
      </c>
      <c r="G28" s="2">
        <v>20227</v>
      </c>
      <c r="H28" s="2">
        <v>4319</v>
      </c>
      <c r="I28" t="s">
        <v>429</v>
      </c>
      <c r="J28" s="2">
        <v>12042</v>
      </c>
    </row>
    <row r="29" spans="1:10" x14ac:dyDescent="0.3">
      <c r="A29" t="s">
        <v>453</v>
      </c>
      <c r="B29" s="2">
        <v>17414</v>
      </c>
      <c r="C29" s="2">
        <v>46553</v>
      </c>
      <c r="D29" s="2">
        <v>63967</v>
      </c>
      <c r="E29" s="2">
        <v>4711</v>
      </c>
      <c r="F29" s="2">
        <v>36038</v>
      </c>
      <c r="G29" s="2">
        <v>40749</v>
      </c>
      <c r="H29" s="2">
        <v>23218</v>
      </c>
      <c r="I29" t="s">
        <v>440</v>
      </c>
      <c r="J29" s="2">
        <v>464898</v>
      </c>
    </row>
    <row r="30" spans="1:10" x14ac:dyDescent="0.3">
      <c r="A30" t="s">
        <v>454</v>
      </c>
      <c r="B30" s="2">
        <v>1674</v>
      </c>
      <c r="C30" s="2">
        <v>6978</v>
      </c>
      <c r="D30" s="2">
        <v>8653</v>
      </c>
      <c r="E30" s="2">
        <v>287</v>
      </c>
      <c r="F30" s="2">
        <v>5570</v>
      </c>
      <c r="G30" s="2">
        <v>5857</v>
      </c>
      <c r="H30" s="2">
        <v>2796</v>
      </c>
      <c r="I30" t="s">
        <v>429</v>
      </c>
      <c r="J30" s="2">
        <v>11905</v>
      </c>
    </row>
    <row r="31" spans="1:10" x14ac:dyDescent="0.3">
      <c r="A31" t="s">
        <v>455</v>
      </c>
      <c r="B31" s="2">
        <v>38810</v>
      </c>
      <c r="C31" s="2">
        <v>28870</v>
      </c>
      <c r="D31" s="2">
        <v>67680</v>
      </c>
      <c r="E31" s="2">
        <v>9892</v>
      </c>
      <c r="F31" s="2">
        <v>35898</v>
      </c>
      <c r="G31" s="2">
        <v>45790</v>
      </c>
      <c r="H31" s="2">
        <v>21890</v>
      </c>
      <c r="I31" t="s">
        <v>445</v>
      </c>
      <c r="J31" s="2">
        <v>496995</v>
      </c>
    </row>
    <row r="32" spans="1:10" x14ac:dyDescent="0.3">
      <c r="A32" t="s">
        <v>456</v>
      </c>
      <c r="B32" s="2">
        <v>13844</v>
      </c>
      <c r="C32" s="2">
        <v>14943</v>
      </c>
      <c r="D32" s="2">
        <v>28787</v>
      </c>
      <c r="E32" s="2">
        <v>501</v>
      </c>
      <c r="F32" s="2">
        <v>17488</v>
      </c>
      <c r="G32" s="2">
        <v>17989</v>
      </c>
      <c r="H32" s="2">
        <v>10798</v>
      </c>
      <c r="I32" t="s">
        <v>445</v>
      </c>
      <c r="J32" s="2">
        <v>214460</v>
      </c>
    </row>
    <row r="33" spans="1:10" x14ac:dyDescent="0.3">
      <c r="A33" t="s">
        <v>457</v>
      </c>
      <c r="B33" s="2">
        <v>53267</v>
      </c>
      <c r="C33" s="2">
        <v>56863</v>
      </c>
      <c r="D33" s="2">
        <v>110130</v>
      </c>
      <c r="E33" s="2">
        <v>6210</v>
      </c>
      <c r="F33" s="2">
        <v>69977</v>
      </c>
      <c r="G33" s="2">
        <v>76187</v>
      </c>
      <c r="H33" s="2">
        <v>33943</v>
      </c>
      <c r="I33" t="s">
        <v>440</v>
      </c>
      <c r="J33" s="2">
        <v>859851</v>
      </c>
    </row>
    <row r="34" spans="1:10" x14ac:dyDescent="0.3">
      <c r="A34" t="s">
        <v>458</v>
      </c>
      <c r="B34" s="2">
        <v>10506</v>
      </c>
      <c r="C34" s="2">
        <v>8587</v>
      </c>
      <c r="D34" s="2">
        <v>19093</v>
      </c>
      <c r="E34" s="2">
        <v>575</v>
      </c>
      <c r="F34" s="2">
        <v>12938</v>
      </c>
      <c r="G34" s="2">
        <v>13513</v>
      </c>
      <c r="H34" s="2">
        <v>5580</v>
      </c>
      <c r="I34" t="s">
        <v>429</v>
      </c>
      <c r="J34" s="2">
        <v>19028</v>
      </c>
    </row>
    <row r="35" spans="1:10" x14ac:dyDescent="0.3">
      <c r="A35" t="s">
        <v>199</v>
      </c>
      <c r="B35" s="2">
        <v>4969</v>
      </c>
      <c r="C35" s="2">
        <v>6122</v>
      </c>
      <c r="D35" s="2">
        <v>11091</v>
      </c>
      <c r="E35" s="2">
        <v>614</v>
      </c>
      <c r="F35" s="2">
        <v>4287</v>
      </c>
      <c r="G35" s="2">
        <v>4901</v>
      </c>
      <c r="H35" s="2">
        <v>6190</v>
      </c>
      <c r="I35" t="s">
        <v>429</v>
      </c>
      <c r="J35" s="2">
        <v>26187</v>
      </c>
    </row>
    <row r="36" spans="1:10" x14ac:dyDescent="0.3">
      <c r="A36" t="s">
        <v>459</v>
      </c>
      <c r="B36" s="2">
        <v>6393</v>
      </c>
      <c r="C36" s="2">
        <v>23052</v>
      </c>
      <c r="D36" s="2">
        <v>29445</v>
      </c>
      <c r="E36" s="2">
        <v>2977</v>
      </c>
      <c r="F36" s="2">
        <v>601</v>
      </c>
      <c r="G36" s="2">
        <v>3578</v>
      </c>
      <c r="H36" s="2">
        <v>25867</v>
      </c>
      <c r="I36" t="s">
        <v>437</v>
      </c>
      <c r="J36" s="2">
        <v>561856</v>
      </c>
    </row>
    <row r="37" spans="1:10" x14ac:dyDescent="0.3">
      <c r="A37" t="s">
        <v>159</v>
      </c>
      <c r="B37" s="2">
        <v>5669</v>
      </c>
      <c r="C37" s="2">
        <v>10442</v>
      </c>
      <c r="D37" s="2">
        <v>16111</v>
      </c>
      <c r="E37" s="2">
        <v>1054</v>
      </c>
      <c r="F37" s="2">
        <v>14744</v>
      </c>
      <c r="G37" s="2">
        <v>15798</v>
      </c>
      <c r="H37" s="2">
        <v>313</v>
      </c>
      <c r="I37" t="s">
        <v>429</v>
      </c>
      <c r="J37" s="2">
        <v>8158</v>
      </c>
    </row>
    <row r="38" spans="1:10" x14ac:dyDescent="0.3">
      <c r="A38" t="s">
        <v>460</v>
      </c>
      <c r="B38" s="2">
        <v>32394</v>
      </c>
      <c r="C38" s="2">
        <v>40559</v>
      </c>
      <c r="D38" s="2">
        <v>72953</v>
      </c>
      <c r="E38" s="2">
        <v>3945</v>
      </c>
      <c r="F38" s="2">
        <v>42744</v>
      </c>
      <c r="G38" s="2">
        <v>46689</v>
      </c>
      <c r="H38" s="2">
        <v>26264</v>
      </c>
      <c r="I38" t="s">
        <v>445</v>
      </c>
      <c r="J38" s="2">
        <v>529240</v>
      </c>
    </row>
    <row r="39" spans="1:10" x14ac:dyDescent="0.3">
      <c r="A39" t="s">
        <v>461</v>
      </c>
      <c r="B39" s="2">
        <v>16363</v>
      </c>
      <c r="C39" s="2">
        <v>6929</v>
      </c>
      <c r="D39" s="2">
        <v>23292</v>
      </c>
      <c r="E39" s="2">
        <v>5231</v>
      </c>
      <c r="F39" s="2">
        <v>0</v>
      </c>
      <c r="G39" s="2">
        <v>5231</v>
      </c>
      <c r="H39" s="2">
        <v>18061</v>
      </c>
      <c r="I39" t="s">
        <v>445</v>
      </c>
      <c r="J39" s="2">
        <v>736686</v>
      </c>
    </row>
    <row r="40" spans="1:10" x14ac:dyDescent="0.3">
      <c r="A40" t="s">
        <v>462</v>
      </c>
      <c r="B40" s="2">
        <v>5061</v>
      </c>
      <c r="C40" s="2">
        <v>2696</v>
      </c>
      <c r="D40" s="2">
        <v>7757</v>
      </c>
      <c r="E40" s="2">
        <v>620</v>
      </c>
      <c r="F40" s="2">
        <v>1130</v>
      </c>
      <c r="G40" s="2">
        <v>1750</v>
      </c>
      <c r="H40" s="2">
        <v>6007</v>
      </c>
      <c r="I40" t="s">
        <v>429</v>
      </c>
      <c r="J40" s="2">
        <v>12992</v>
      </c>
    </row>
    <row r="41" spans="1:10" x14ac:dyDescent="0.3">
      <c r="A41" t="s">
        <v>463</v>
      </c>
      <c r="B41" s="2">
        <v>16446</v>
      </c>
      <c r="C41" s="2">
        <v>43953</v>
      </c>
      <c r="D41" s="2">
        <v>60399</v>
      </c>
      <c r="E41" s="2">
        <v>3001</v>
      </c>
      <c r="F41" s="2">
        <v>45216</v>
      </c>
      <c r="G41" s="2">
        <v>48217</v>
      </c>
      <c r="H41" s="2">
        <v>12182</v>
      </c>
      <c r="I41" t="s">
        <v>437</v>
      </c>
      <c r="J41" s="2">
        <v>382077</v>
      </c>
    </row>
    <row r="42" spans="1:10" x14ac:dyDescent="0.3">
      <c r="A42" t="s">
        <v>100</v>
      </c>
      <c r="B42" s="2">
        <v>4336</v>
      </c>
      <c r="C42" s="2">
        <v>8093</v>
      </c>
      <c r="D42" s="2">
        <v>12429</v>
      </c>
      <c r="E42" s="2">
        <v>1673</v>
      </c>
      <c r="F42" s="2">
        <v>8009</v>
      </c>
      <c r="G42" s="2">
        <v>9682</v>
      </c>
      <c r="H42" s="2">
        <v>2747</v>
      </c>
      <c r="I42" t="s">
        <v>429</v>
      </c>
      <c r="J42" s="2">
        <v>12364</v>
      </c>
    </row>
    <row r="43" spans="1:10" x14ac:dyDescent="0.3">
      <c r="A43" t="s">
        <v>464</v>
      </c>
      <c r="B43" s="2">
        <v>6754</v>
      </c>
      <c r="C43" s="2">
        <v>7388</v>
      </c>
      <c r="D43" s="2">
        <v>14142</v>
      </c>
      <c r="E43" s="2">
        <v>314</v>
      </c>
      <c r="F43" s="2">
        <v>10977</v>
      </c>
      <c r="G43" s="2">
        <v>11291</v>
      </c>
      <c r="H43" s="2">
        <v>2851</v>
      </c>
      <c r="I43" t="s">
        <v>429</v>
      </c>
      <c r="J43" s="2">
        <v>11087</v>
      </c>
    </row>
    <row r="44" spans="1:10" x14ac:dyDescent="0.3">
      <c r="A44" t="s">
        <v>465</v>
      </c>
      <c r="B44" s="2">
        <v>4778</v>
      </c>
      <c r="C44" s="2">
        <v>4644</v>
      </c>
      <c r="D44" s="2">
        <v>9422</v>
      </c>
      <c r="E44" s="2">
        <v>605</v>
      </c>
      <c r="F44" s="2">
        <v>89</v>
      </c>
      <c r="G44" s="2">
        <v>694</v>
      </c>
      <c r="H44" s="2">
        <v>8728</v>
      </c>
      <c r="I44" t="s">
        <v>433</v>
      </c>
      <c r="J44" s="2">
        <v>29235</v>
      </c>
    </row>
    <row r="45" spans="1:10" x14ac:dyDescent="0.3">
      <c r="A45" t="s">
        <v>466</v>
      </c>
      <c r="B45" s="2">
        <v>71218</v>
      </c>
      <c r="C45" s="2">
        <v>43026</v>
      </c>
      <c r="D45" s="2">
        <v>114244</v>
      </c>
      <c r="E45" s="2">
        <v>16227</v>
      </c>
      <c r="F45" s="2">
        <v>79951</v>
      </c>
      <c r="G45" s="2">
        <v>96178</v>
      </c>
      <c r="H45" s="2">
        <v>18066</v>
      </c>
      <c r="I45" t="s">
        <v>445</v>
      </c>
      <c r="J45" s="2">
        <v>851703</v>
      </c>
    </row>
    <row r="46" spans="1:10" x14ac:dyDescent="0.3">
      <c r="A46" t="s">
        <v>467</v>
      </c>
      <c r="B46" s="2">
        <v>4304</v>
      </c>
      <c r="C46" s="2">
        <v>17078</v>
      </c>
      <c r="D46" s="2">
        <v>21382</v>
      </c>
      <c r="E46" s="2">
        <v>2121</v>
      </c>
      <c r="F46" s="2">
        <v>15022</v>
      </c>
      <c r="G46" s="2">
        <v>17143</v>
      </c>
      <c r="H46" s="2">
        <v>4239</v>
      </c>
      <c r="I46" t="s">
        <v>429</v>
      </c>
      <c r="J46" s="2">
        <v>15087</v>
      </c>
    </row>
    <row r="47" spans="1:10" x14ac:dyDescent="0.3">
      <c r="A47" t="s">
        <v>468</v>
      </c>
      <c r="B47" s="2">
        <v>17321</v>
      </c>
      <c r="C47" s="2">
        <v>23241</v>
      </c>
      <c r="D47" s="2">
        <v>40562</v>
      </c>
      <c r="E47" s="2">
        <v>2112</v>
      </c>
      <c r="F47" s="2">
        <v>22423</v>
      </c>
      <c r="G47" s="2">
        <v>24535</v>
      </c>
      <c r="H47" s="2">
        <v>16027</v>
      </c>
      <c r="I47" t="s">
        <v>440</v>
      </c>
      <c r="J47" s="2">
        <v>301983</v>
      </c>
    </row>
    <row r="48" spans="1:10" x14ac:dyDescent="0.3">
      <c r="A48" t="s">
        <v>469</v>
      </c>
      <c r="B48" s="2">
        <v>27106</v>
      </c>
      <c r="C48" s="2">
        <v>26152</v>
      </c>
      <c r="D48" s="2">
        <v>53258</v>
      </c>
      <c r="E48" s="2">
        <v>3459</v>
      </c>
      <c r="F48" s="2">
        <v>38806</v>
      </c>
      <c r="G48" s="2">
        <v>42265</v>
      </c>
      <c r="H48" s="2">
        <v>10993</v>
      </c>
      <c r="I48" t="s">
        <v>440</v>
      </c>
      <c r="J48" s="2">
        <v>301549</v>
      </c>
    </row>
    <row r="49" spans="1:10" x14ac:dyDescent="0.3">
      <c r="A49" t="s">
        <v>470</v>
      </c>
      <c r="B49" s="2">
        <v>5447</v>
      </c>
      <c r="C49" s="2">
        <v>1535</v>
      </c>
      <c r="D49" s="2">
        <v>6982</v>
      </c>
      <c r="E49" s="2">
        <v>309</v>
      </c>
      <c r="F49" s="2">
        <v>241</v>
      </c>
      <c r="G49" s="2">
        <v>550</v>
      </c>
      <c r="H49" s="2">
        <v>6432</v>
      </c>
      <c r="I49" t="s">
        <v>429</v>
      </c>
      <c r="J49" s="2">
        <v>26703</v>
      </c>
    </row>
    <row r="50" spans="1:10" x14ac:dyDescent="0.3">
      <c r="A50" t="s">
        <v>471</v>
      </c>
      <c r="B50" s="2">
        <v>25203</v>
      </c>
      <c r="C50" s="2">
        <v>46434</v>
      </c>
      <c r="D50" s="2">
        <v>71637</v>
      </c>
      <c r="E50" s="2">
        <v>7423</v>
      </c>
      <c r="F50" s="2">
        <v>61443</v>
      </c>
      <c r="G50" s="2">
        <v>68866</v>
      </c>
      <c r="H50" s="2">
        <v>2771</v>
      </c>
      <c r="I50" t="s">
        <v>472</v>
      </c>
      <c r="J50" s="2">
        <v>705642</v>
      </c>
    </row>
    <row r="51" spans="1:10" x14ac:dyDescent="0.3">
      <c r="A51" t="s">
        <v>473</v>
      </c>
      <c r="B51" s="2">
        <v>2213</v>
      </c>
      <c r="C51" s="2">
        <v>2466</v>
      </c>
      <c r="D51" s="2">
        <v>4679</v>
      </c>
      <c r="E51" s="2">
        <v>0</v>
      </c>
      <c r="F51" s="2">
        <v>2438</v>
      </c>
      <c r="G51" s="2">
        <v>2438</v>
      </c>
      <c r="H51" s="2">
        <v>2241</v>
      </c>
      <c r="I51" t="s">
        <v>433</v>
      </c>
      <c r="J51" s="2">
        <v>40970</v>
      </c>
    </row>
    <row r="52" spans="1:10" x14ac:dyDescent="0.3">
      <c r="A52" t="s">
        <v>474</v>
      </c>
      <c r="B52" s="2">
        <v>615</v>
      </c>
      <c r="C52" s="2">
        <v>129</v>
      </c>
      <c r="D52" s="2">
        <v>744</v>
      </c>
      <c r="E52" s="2">
        <v>0</v>
      </c>
      <c r="F52" s="2">
        <v>9</v>
      </c>
      <c r="G52" s="2">
        <v>9</v>
      </c>
      <c r="H52" s="2">
        <v>735</v>
      </c>
      <c r="I52" t="s">
        <v>433</v>
      </c>
      <c r="J52" s="2">
        <v>30243</v>
      </c>
    </row>
    <row r="53" spans="1:10" x14ac:dyDescent="0.3">
      <c r="A53" t="s">
        <v>475</v>
      </c>
      <c r="B53" s="2">
        <v>1084</v>
      </c>
      <c r="C53" s="2">
        <v>6273</v>
      </c>
      <c r="D53" s="2">
        <v>7357</v>
      </c>
      <c r="E53" s="2">
        <v>47</v>
      </c>
      <c r="F53" s="2">
        <v>0</v>
      </c>
      <c r="G53" s="2">
        <v>47</v>
      </c>
      <c r="H53" s="2">
        <v>7310</v>
      </c>
      <c r="I53" t="s">
        <v>433</v>
      </c>
      <c r="J53" s="2">
        <v>153772</v>
      </c>
    </row>
    <row r="54" spans="1:10" x14ac:dyDescent="0.3">
      <c r="A54" t="s">
        <v>476</v>
      </c>
      <c r="B54" s="2">
        <v>67762</v>
      </c>
      <c r="C54" s="2">
        <v>71150</v>
      </c>
      <c r="D54" s="2">
        <v>138912</v>
      </c>
      <c r="E54" s="2">
        <v>8976</v>
      </c>
      <c r="F54" s="2">
        <v>83874</v>
      </c>
      <c r="G54" s="2">
        <v>92850</v>
      </c>
      <c r="H54" s="2">
        <v>46062</v>
      </c>
      <c r="I54" t="s">
        <v>437</v>
      </c>
      <c r="J54" s="2">
        <v>515148</v>
      </c>
    </row>
    <row r="55" spans="1:10" x14ac:dyDescent="0.3">
      <c r="A55" t="s">
        <v>477</v>
      </c>
      <c r="B55" s="2">
        <v>11769</v>
      </c>
      <c r="C55" s="2">
        <v>19285</v>
      </c>
      <c r="D55" s="2">
        <v>31054</v>
      </c>
      <c r="E55" s="2">
        <v>1429</v>
      </c>
      <c r="F55" s="2">
        <v>12774</v>
      </c>
      <c r="G55" s="2">
        <v>14203</v>
      </c>
      <c r="H55" s="2">
        <v>16851</v>
      </c>
      <c r="I55" t="s">
        <v>429</v>
      </c>
      <c r="J55" s="2">
        <v>23883</v>
      </c>
    </row>
    <row r="56" spans="1:10" x14ac:dyDescent="0.3">
      <c r="A56" t="s">
        <v>478</v>
      </c>
      <c r="B56" s="2">
        <v>6022</v>
      </c>
      <c r="C56" s="2">
        <v>13882</v>
      </c>
      <c r="D56" s="2">
        <v>19904</v>
      </c>
      <c r="E56" s="2">
        <v>541</v>
      </c>
      <c r="F56" s="2">
        <v>16189</v>
      </c>
      <c r="G56" s="2">
        <v>16730</v>
      </c>
      <c r="H56" s="2">
        <v>3174</v>
      </c>
      <c r="I56" t="s">
        <v>429</v>
      </c>
      <c r="J56" s="2">
        <v>18948</v>
      </c>
    </row>
    <row r="57" spans="1:10" x14ac:dyDescent="0.3">
      <c r="A57" t="s">
        <v>172</v>
      </c>
      <c r="B57" s="2">
        <v>3731</v>
      </c>
      <c r="C57" s="2">
        <v>7324</v>
      </c>
      <c r="D57" s="2">
        <v>11055</v>
      </c>
      <c r="E57" s="2">
        <v>141</v>
      </c>
      <c r="F57" s="2">
        <v>8537</v>
      </c>
      <c r="G57" s="2">
        <v>8678</v>
      </c>
      <c r="H57" s="2">
        <v>2377</v>
      </c>
      <c r="I57" t="s">
        <v>429</v>
      </c>
      <c r="J57" s="2">
        <v>8961</v>
      </c>
    </row>
    <row r="58" spans="1:10" x14ac:dyDescent="0.3">
      <c r="A58" t="s">
        <v>209</v>
      </c>
      <c r="B58" s="2">
        <v>8688</v>
      </c>
      <c r="C58" s="2">
        <v>4126</v>
      </c>
      <c r="D58" s="2">
        <v>12814</v>
      </c>
      <c r="E58" s="2">
        <v>2317</v>
      </c>
      <c r="F58" s="2">
        <v>144</v>
      </c>
      <c r="G58" s="2">
        <v>2461</v>
      </c>
      <c r="H58" s="2">
        <v>10353</v>
      </c>
      <c r="I58" t="s">
        <v>445</v>
      </c>
      <c r="J58" s="2">
        <v>380705</v>
      </c>
    </row>
    <row r="59" spans="1:10" x14ac:dyDescent="0.3">
      <c r="A59" t="s">
        <v>479</v>
      </c>
      <c r="B59" s="2">
        <v>9425</v>
      </c>
      <c r="C59" s="2">
        <v>11827</v>
      </c>
      <c r="D59" s="2">
        <v>21252</v>
      </c>
      <c r="E59" s="2">
        <v>2770</v>
      </c>
      <c r="F59" s="2">
        <v>13587</v>
      </c>
      <c r="G59" s="2">
        <v>16357</v>
      </c>
      <c r="H59" s="2">
        <v>4895</v>
      </c>
      <c r="I59" t="s">
        <v>429</v>
      </c>
      <c r="J59" s="2">
        <v>16369</v>
      </c>
    </row>
    <row r="60" spans="1:10" x14ac:dyDescent="0.3">
      <c r="A60" t="s">
        <v>480</v>
      </c>
      <c r="B60" s="2">
        <v>9874</v>
      </c>
      <c r="C60" s="2">
        <v>12519</v>
      </c>
      <c r="D60" s="2">
        <v>22393</v>
      </c>
      <c r="E60" s="2">
        <v>518</v>
      </c>
      <c r="F60" s="2">
        <v>15781</v>
      </c>
      <c r="G60" s="2">
        <v>16299</v>
      </c>
      <c r="H60" s="2">
        <v>6094</v>
      </c>
      <c r="I60" t="s">
        <v>429</v>
      </c>
      <c r="J60" s="2">
        <v>31864</v>
      </c>
    </row>
    <row r="61" spans="1:10" x14ac:dyDescent="0.3">
      <c r="A61" t="s">
        <v>481</v>
      </c>
      <c r="B61" s="2">
        <v>9453</v>
      </c>
      <c r="C61" s="2">
        <v>8423</v>
      </c>
      <c r="D61" s="2">
        <v>17876</v>
      </c>
      <c r="E61" s="2">
        <v>958</v>
      </c>
      <c r="F61" s="2">
        <v>2493</v>
      </c>
      <c r="G61" s="2">
        <v>3451</v>
      </c>
      <c r="H61" s="2">
        <v>14425</v>
      </c>
      <c r="I61" t="s">
        <v>429</v>
      </c>
      <c r="J61" s="2">
        <v>22066</v>
      </c>
    </row>
    <row r="62" spans="1:10" x14ac:dyDescent="0.3">
      <c r="A62" t="s">
        <v>482</v>
      </c>
      <c r="B62" s="2">
        <v>7902</v>
      </c>
      <c r="C62" s="2">
        <v>3989</v>
      </c>
      <c r="D62" s="2">
        <v>11891</v>
      </c>
      <c r="E62" s="2">
        <v>915</v>
      </c>
      <c r="F62" s="2">
        <v>6131</v>
      </c>
      <c r="G62" s="2">
        <v>7046</v>
      </c>
      <c r="H62" s="2">
        <v>4845</v>
      </c>
      <c r="I62" t="s">
        <v>429</v>
      </c>
      <c r="J62" s="2">
        <v>39055</v>
      </c>
    </row>
    <row r="63" spans="1:10" x14ac:dyDescent="0.3">
      <c r="A63" t="s">
        <v>483</v>
      </c>
      <c r="B63" s="2">
        <v>653</v>
      </c>
      <c r="C63" s="2">
        <v>337</v>
      </c>
      <c r="D63" s="2">
        <v>990</v>
      </c>
      <c r="E63" s="2">
        <v>2</v>
      </c>
      <c r="F63" s="2">
        <v>14</v>
      </c>
      <c r="G63" s="2">
        <v>16</v>
      </c>
      <c r="H63" s="2">
        <v>974</v>
      </c>
      <c r="I63" t="s">
        <v>433</v>
      </c>
      <c r="J63" s="2">
        <v>44226</v>
      </c>
    </row>
    <row r="64" spans="1:10" x14ac:dyDescent="0.3">
      <c r="A64" t="s">
        <v>484</v>
      </c>
      <c r="B64" s="2">
        <v>22508</v>
      </c>
      <c r="C64" s="2">
        <v>33619</v>
      </c>
      <c r="D64" s="2">
        <v>56127</v>
      </c>
      <c r="E64" s="2">
        <v>10648</v>
      </c>
      <c r="F64" s="2">
        <v>40823</v>
      </c>
      <c r="G64" s="2">
        <v>51471</v>
      </c>
      <c r="H64" s="2">
        <v>4656</v>
      </c>
      <c r="I64" t="s">
        <v>445</v>
      </c>
      <c r="J64" s="2">
        <v>538858</v>
      </c>
    </row>
    <row r="65" spans="1:10" x14ac:dyDescent="0.3">
      <c r="A65" t="s">
        <v>201</v>
      </c>
      <c r="B65" s="2">
        <v>1018</v>
      </c>
      <c r="C65" s="2">
        <v>296</v>
      </c>
      <c r="D65" s="2">
        <v>1314</v>
      </c>
      <c r="E65" s="2">
        <v>0</v>
      </c>
      <c r="F65" s="2">
        <v>0</v>
      </c>
      <c r="G65" s="2">
        <v>0</v>
      </c>
      <c r="H65" s="2">
        <v>1314</v>
      </c>
      <c r="I65" t="s">
        <v>433</v>
      </c>
      <c r="J65" s="2">
        <v>219848</v>
      </c>
    </row>
    <row r="66" spans="1:10" x14ac:dyDescent="0.3">
      <c r="A66" t="s">
        <v>485</v>
      </c>
      <c r="B66" s="2">
        <v>8445</v>
      </c>
      <c r="C66" s="2">
        <v>11640</v>
      </c>
      <c r="D66" s="2">
        <v>20085</v>
      </c>
      <c r="E66" s="2">
        <v>2403</v>
      </c>
      <c r="F66" s="2">
        <v>2358</v>
      </c>
      <c r="G66" s="2">
        <v>4761</v>
      </c>
      <c r="H66" s="2">
        <v>15324</v>
      </c>
      <c r="I66" t="s">
        <v>445</v>
      </c>
      <c r="J66" s="2">
        <v>615114</v>
      </c>
    </row>
    <row r="67" spans="1:10" x14ac:dyDescent="0.3">
      <c r="A67" t="s">
        <v>486</v>
      </c>
      <c r="B67" s="2">
        <v>7528</v>
      </c>
      <c r="C67" s="2">
        <v>9612</v>
      </c>
      <c r="D67" s="2">
        <v>17140</v>
      </c>
      <c r="E67" s="2">
        <v>806</v>
      </c>
      <c r="F67" s="2">
        <v>12917</v>
      </c>
      <c r="G67" s="2">
        <v>13723</v>
      </c>
      <c r="H67" s="2">
        <v>3417</v>
      </c>
      <c r="I67" t="s">
        <v>429</v>
      </c>
      <c r="J67" s="2">
        <v>15359</v>
      </c>
    </row>
    <row r="68" spans="1:10" x14ac:dyDescent="0.3">
      <c r="A68" t="s">
        <v>487</v>
      </c>
      <c r="B68" s="2">
        <v>6705</v>
      </c>
      <c r="C68" s="2">
        <v>8397</v>
      </c>
      <c r="D68" s="2">
        <v>15102</v>
      </c>
      <c r="E68" s="2">
        <v>336</v>
      </c>
      <c r="F68" s="2">
        <v>11218</v>
      </c>
      <c r="G68" s="2">
        <v>11554</v>
      </c>
      <c r="H68" s="2">
        <v>3548</v>
      </c>
      <c r="I68" t="s">
        <v>429</v>
      </c>
      <c r="J68" s="2">
        <v>17511</v>
      </c>
    </row>
    <row r="69" spans="1:10" x14ac:dyDescent="0.3">
      <c r="A69" t="s">
        <v>488</v>
      </c>
      <c r="B69" s="2">
        <v>6572</v>
      </c>
      <c r="C69" s="2">
        <v>12021</v>
      </c>
      <c r="D69" s="2">
        <v>18593</v>
      </c>
      <c r="E69" s="2">
        <v>2307</v>
      </c>
      <c r="F69" s="2">
        <v>11719</v>
      </c>
      <c r="G69" s="2">
        <v>14026</v>
      </c>
      <c r="H69" s="2">
        <v>4567</v>
      </c>
      <c r="I69" t="s">
        <v>429</v>
      </c>
      <c r="J69" s="2">
        <v>14082</v>
      </c>
    </row>
    <row r="70" spans="1:10" x14ac:dyDescent="0.3">
      <c r="A70" t="s">
        <v>489</v>
      </c>
      <c r="B70" s="2">
        <v>6737</v>
      </c>
      <c r="C70" s="2">
        <v>15948</v>
      </c>
      <c r="D70" s="2">
        <v>22685</v>
      </c>
      <c r="E70" s="2">
        <v>308</v>
      </c>
      <c r="F70" s="2">
        <v>13951</v>
      </c>
      <c r="G70" s="2">
        <v>14259</v>
      </c>
      <c r="H70" s="2">
        <v>8426</v>
      </c>
      <c r="I70" t="s">
        <v>437</v>
      </c>
      <c r="J70" s="2">
        <v>231552</v>
      </c>
    </row>
    <row r="71" spans="1:10" x14ac:dyDescent="0.3">
      <c r="A71" t="s">
        <v>490</v>
      </c>
      <c r="B71" s="2">
        <v>69</v>
      </c>
      <c r="C71" s="2">
        <v>66</v>
      </c>
      <c r="D71" s="2">
        <v>135</v>
      </c>
      <c r="E71" s="2">
        <v>0</v>
      </c>
      <c r="F71" s="2">
        <v>0</v>
      </c>
      <c r="G71" s="2">
        <v>0</v>
      </c>
      <c r="H71" s="2">
        <v>135</v>
      </c>
      <c r="I71" t="s">
        <v>433</v>
      </c>
      <c r="J71" s="2">
        <v>28306</v>
      </c>
    </row>
    <row r="72" spans="1:10" x14ac:dyDescent="0.3">
      <c r="A72" t="s">
        <v>491</v>
      </c>
      <c r="B72" s="2">
        <v>1396</v>
      </c>
      <c r="C72" s="2">
        <v>4284</v>
      </c>
      <c r="D72" s="2">
        <v>5680</v>
      </c>
      <c r="E72" s="2">
        <v>0</v>
      </c>
      <c r="F72" s="2">
        <v>479</v>
      </c>
      <c r="G72" s="2">
        <v>479</v>
      </c>
      <c r="H72" s="2">
        <v>5201</v>
      </c>
      <c r="I72" t="s">
        <v>433</v>
      </c>
      <c r="J72" s="2">
        <v>156121</v>
      </c>
    </row>
    <row r="73" spans="1:10" x14ac:dyDescent="0.3">
      <c r="A73" t="s">
        <v>492</v>
      </c>
      <c r="B73" s="2">
        <v>10266</v>
      </c>
      <c r="C73" s="2">
        <v>19494</v>
      </c>
      <c r="D73" s="2">
        <v>29760</v>
      </c>
      <c r="E73" s="2">
        <v>2540</v>
      </c>
      <c r="F73" s="2">
        <v>24982</v>
      </c>
      <c r="G73" s="2">
        <v>27522</v>
      </c>
      <c r="H73" s="2">
        <v>2238</v>
      </c>
      <c r="I73" t="s">
        <v>429</v>
      </c>
      <c r="J73" s="2">
        <v>19201</v>
      </c>
    </row>
    <row r="74" spans="1:10" x14ac:dyDescent="0.3">
      <c r="A74" t="s">
        <v>80</v>
      </c>
      <c r="B74" s="2">
        <v>1818</v>
      </c>
      <c r="C74" s="2">
        <v>3900</v>
      </c>
      <c r="D74" s="2">
        <v>5718</v>
      </c>
      <c r="E74" s="2">
        <v>365</v>
      </c>
      <c r="F74" s="2">
        <v>416</v>
      </c>
      <c r="G74" s="2">
        <v>781</v>
      </c>
      <c r="H74" s="2">
        <v>4937</v>
      </c>
      <c r="I74" t="s">
        <v>429</v>
      </c>
      <c r="J74" s="2">
        <v>11655</v>
      </c>
    </row>
    <row r="75" spans="1:10" x14ac:dyDescent="0.3">
      <c r="A75" t="s">
        <v>493</v>
      </c>
      <c r="B75" s="2">
        <v>66467</v>
      </c>
      <c r="C75" s="2">
        <v>41138</v>
      </c>
      <c r="D75" s="2">
        <v>107605</v>
      </c>
      <c r="E75" s="2">
        <v>11764</v>
      </c>
      <c r="F75" s="2">
        <v>62101</v>
      </c>
      <c r="G75" s="2">
        <v>73865</v>
      </c>
      <c r="H75" s="2">
        <v>33740</v>
      </c>
      <c r="I75" t="s">
        <v>445</v>
      </c>
      <c r="J75" s="2">
        <v>811170</v>
      </c>
    </row>
    <row r="76" spans="1:10" x14ac:dyDescent="0.3">
      <c r="A76" t="s">
        <v>494</v>
      </c>
      <c r="B76" s="2">
        <v>1275</v>
      </c>
      <c r="C76" s="2">
        <v>10666</v>
      </c>
      <c r="D76" s="2">
        <v>11941</v>
      </c>
      <c r="E76" s="2">
        <v>1695</v>
      </c>
      <c r="F76" s="2">
        <v>1389</v>
      </c>
      <c r="G76" s="2">
        <v>3084</v>
      </c>
      <c r="H76" s="2">
        <v>8857</v>
      </c>
      <c r="I76" t="s">
        <v>429</v>
      </c>
      <c r="J76" s="2">
        <v>16889</v>
      </c>
    </row>
    <row r="77" spans="1:10" x14ac:dyDescent="0.3">
      <c r="A77" t="s">
        <v>495</v>
      </c>
      <c r="B77" s="2">
        <v>45698</v>
      </c>
      <c r="C77" s="2">
        <v>35298</v>
      </c>
      <c r="D77" s="2">
        <v>80996</v>
      </c>
      <c r="E77" s="2">
        <v>6899</v>
      </c>
      <c r="F77" s="2">
        <v>51696</v>
      </c>
      <c r="G77" s="2">
        <v>58595</v>
      </c>
      <c r="H77" s="2">
        <v>22401</v>
      </c>
      <c r="I77" t="s">
        <v>440</v>
      </c>
      <c r="J77" s="2">
        <v>525910</v>
      </c>
    </row>
    <row r="78" spans="1:10" x14ac:dyDescent="0.3">
      <c r="A78" t="s">
        <v>156</v>
      </c>
      <c r="B78" s="2">
        <v>2856</v>
      </c>
      <c r="C78" s="2">
        <v>1987</v>
      </c>
      <c r="D78" s="2">
        <v>4843</v>
      </c>
      <c r="E78" s="2">
        <v>413</v>
      </c>
      <c r="F78" s="2">
        <v>561</v>
      </c>
      <c r="G78" s="2">
        <v>975</v>
      </c>
      <c r="H78" s="2">
        <v>3868</v>
      </c>
      <c r="I78" t="s">
        <v>429</v>
      </c>
      <c r="J78" s="2">
        <v>6471</v>
      </c>
    </row>
    <row r="79" spans="1:10" x14ac:dyDescent="0.3">
      <c r="A79" t="s">
        <v>496</v>
      </c>
      <c r="B79" s="2">
        <v>8902</v>
      </c>
      <c r="C79" s="2">
        <v>7831</v>
      </c>
      <c r="D79" s="2">
        <v>16733</v>
      </c>
      <c r="E79" s="2">
        <v>188</v>
      </c>
      <c r="F79" s="2">
        <v>14087</v>
      </c>
      <c r="G79" s="2">
        <v>14275</v>
      </c>
      <c r="H79" s="2">
        <v>2458</v>
      </c>
      <c r="I79" t="s">
        <v>429</v>
      </c>
      <c r="J79" s="2">
        <v>16430</v>
      </c>
    </row>
    <row r="80" spans="1:10" x14ac:dyDescent="0.3">
      <c r="A80" t="s">
        <v>497</v>
      </c>
      <c r="B80" s="2">
        <v>39079</v>
      </c>
      <c r="C80" s="2">
        <v>15884</v>
      </c>
      <c r="D80" s="2">
        <v>54963</v>
      </c>
      <c r="E80" s="2">
        <v>12549</v>
      </c>
      <c r="F80" s="2">
        <v>23129</v>
      </c>
      <c r="G80" s="2">
        <v>35678</v>
      </c>
      <c r="H80" s="2">
        <v>19286</v>
      </c>
      <c r="I80" t="s">
        <v>437</v>
      </c>
      <c r="J80" s="2">
        <v>544794</v>
      </c>
    </row>
    <row r="81" spans="1:10" x14ac:dyDescent="0.3">
      <c r="A81" t="s">
        <v>498</v>
      </c>
      <c r="B81" s="2">
        <v>12003</v>
      </c>
      <c r="C81" s="2">
        <v>12811</v>
      </c>
      <c r="D81" s="2">
        <v>24814</v>
      </c>
      <c r="E81" s="2">
        <v>5342</v>
      </c>
      <c r="F81" s="2">
        <v>260</v>
      </c>
      <c r="G81" s="2">
        <v>5602</v>
      </c>
      <c r="H81" s="2">
        <v>19212</v>
      </c>
      <c r="I81" t="s">
        <v>472</v>
      </c>
      <c r="J81" s="2">
        <v>737161</v>
      </c>
    </row>
    <row r="82" spans="1:10" x14ac:dyDescent="0.3">
      <c r="A82" t="s">
        <v>48</v>
      </c>
      <c r="B82" s="2">
        <v>693</v>
      </c>
      <c r="C82" s="2">
        <v>148</v>
      </c>
      <c r="D82" s="2">
        <v>841</v>
      </c>
      <c r="E82" s="2">
        <v>0</v>
      </c>
      <c r="F82" s="2">
        <v>0</v>
      </c>
      <c r="G82" s="2">
        <v>0</v>
      </c>
      <c r="H82" s="2">
        <v>841</v>
      </c>
      <c r="I82" t="s">
        <v>433</v>
      </c>
      <c r="J82" s="2">
        <v>115262</v>
      </c>
    </row>
    <row r="83" spans="1:10" x14ac:dyDescent="0.3">
      <c r="A83" t="s">
        <v>499</v>
      </c>
      <c r="B83" s="2">
        <v>12454</v>
      </c>
      <c r="C83" s="2">
        <v>26270</v>
      </c>
      <c r="D83" s="2">
        <v>38724</v>
      </c>
      <c r="E83" s="2">
        <v>320</v>
      </c>
      <c r="F83" s="2">
        <v>27475</v>
      </c>
      <c r="G83" s="2">
        <v>27795</v>
      </c>
      <c r="H83" s="2">
        <v>10929</v>
      </c>
      <c r="I83" t="s">
        <v>429</v>
      </c>
      <c r="J83" s="2">
        <v>27279</v>
      </c>
    </row>
    <row r="84" spans="1:10" x14ac:dyDescent="0.3">
      <c r="A84" t="s">
        <v>500</v>
      </c>
      <c r="B84" s="2">
        <v>8978</v>
      </c>
      <c r="C84" s="2">
        <v>12560</v>
      </c>
      <c r="D84" s="2">
        <v>21538</v>
      </c>
      <c r="E84" s="2">
        <v>1191</v>
      </c>
      <c r="F84" s="2">
        <v>14690</v>
      </c>
      <c r="G84" s="2">
        <v>15881</v>
      </c>
      <c r="H84" s="2">
        <v>5657</v>
      </c>
      <c r="I84" t="s">
        <v>445</v>
      </c>
      <c r="J84" s="2">
        <v>135434</v>
      </c>
    </row>
    <row r="85" spans="1:10" x14ac:dyDescent="0.3">
      <c r="A85" t="s">
        <v>501</v>
      </c>
      <c r="B85" s="2">
        <v>5736</v>
      </c>
      <c r="C85" s="2">
        <v>7601</v>
      </c>
      <c r="D85" s="2">
        <v>13337</v>
      </c>
      <c r="E85" s="2">
        <v>878</v>
      </c>
      <c r="F85" s="2">
        <v>9347</v>
      </c>
      <c r="G85" s="2">
        <v>10225</v>
      </c>
      <c r="H85" s="2">
        <v>3112</v>
      </c>
      <c r="I85" t="s">
        <v>429</v>
      </c>
      <c r="J85" s="2">
        <v>20065</v>
      </c>
    </row>
    <row r="86" spans="1:10" x14ac:dyDescent="0.3">
      <c r="A86" t="s">
        <v>502</v>
      </c>
      <c r="B86" s="2">
        <v>636</v>
      </c>
      <c r="C86" s="2">
        <v>581</v>
      </c>
      <c r="D86" s="2">
        <v>1217</v>
      </c>
      <c r="E86" s="2">
        <v>56</v>
      </c>
      <c r="F86" s="2">
        <v>855</v>
      </c>
      <c r="G86" s="2">
        <v>911</v>
      </c>
      <c r="H86" s="2">
        <v>306</v>
      </c>
      <c r="I86" t="s">
        <v>433</v>
      </c>
      <c r="J86" s="2">
        <v>3538</v>
      </c>
    </row>
    <row r="87" spans="1:10" x14ac:dyDescent="0.3">
      <c r="A87" t="s">
        <v>503</v>
      </c>
      <c r="B87" s="2">
        <v>27404</v>
      </c>
      <c r="C87" s="2">
        <v>29656</v>
      </c>
      <c r="D87" s="2">
        <v>57060</v>
      </c>
      <c r="E87" s="2">
        <v>3499</v>
      </c>
      <c r="F87" s="2">
        <v>39861</v>
      </c>
      <c r="G87" s="2">
        <v>43360</v>
      </c>
      <c r="H87" s="2">
        <v>13700</v>
      </c>
      <c r="I87" t="s">
        <v>445</v>
      </c>
      <c r="J87" s="2">
        <v>402439</v>
      </c>
    </row>
    <row r="88" spans="1:10" x14ac:dyDescent="0.3">
      <c r="A88" t="s">
        <v>504</v>
      </c>
      <c r="B88" s="2">
        <v>60063</v>
      </c>
      <c r="C88" s="2">
        <v>55302</v>
      </c>
      <c r="D88" s="2">
        <v>115365</v>
      </c>
      <c r="E88" s="2">
        <v>11568</v>
      </c>
      <c r="F88" s="2">
        <v>87711</v>
      </c>
      <c r="G88" s="2">
        <v>99279</v>
      </c>
      <c r="H88" s="2">
        <v>16086</v>
      </c>
      <c r="I88" t="s">
        <v>472</v>
      </c>
      <c r="J88" s="2">
        <v>1097294</v>
      </c>
    </row>
    <row r="89" spans="1:10" x14ac:dyDescent="0.3">
      <c r="A89" t="s">
        <v>505</v>
      </c>
      <c r="B89" s="2">
        <v>417</v>
      </c>
      <c r="C89" s="2">
        <v>116</v>
      </c>
      <c r="D89" s="2">
        <v>533</v>
      </c>
      <c r="E89" s="2">
        <v>1</v>
      </c>
      <c r="F89" s="2">
        <v>0</v>
      </c>
      <c r="G89" s="2">
        <v>1</v>
      </c>
      <c r="H89" s="2">
        <v>532</v>
      </c>
      <c r="I89" t="s">
        <v>433</v>
      </c>
      <c r="J89" s="2">
        <v>40507</v>
      </c>
    </row>
    <row r="90" spans="1:10" x14ac:dyDescent="0.3">
      <c r="A90" t="s">
        <v>506</v>
      </c>
      <c r="B90" s="2">
        <v>4965</v>
      </c>
      <c r="C90" s="2">
        <v>2317</v>
      </c>
      <c r="D90" s="2">
        <v>7282</v>
      </c>
      <c r="E90" s="2">
        <v>182</v>
      </c>
      <c r="F90" s="2">
        <v>5688</v>
      </c>
      <c r="G90" s="2">
        <v>5870</v>
      </c>
      <c r="H90" s="2">
        <v>1412</v>
      </c>
      <c r="I90" t="s">
        <v>429</v>
      </c>
      <c r="J90" s="2">
        <v>11213</v>
      </c>
    </row>
    <row r="91" spans="1:10" x14ac:dyDescent="0.3">
      <c r="A91" t="s">
        <v>507</v>
      </c>
      <c r="B91" s="2">
        <v>1151</v>
      </c>
      <c r="C91" s="2">
        <v>385</v>
      </c>
      <c r="D91" s="2">
        <v>1536</v>
      </c>
      <c r="E91" s="2">
        <v>0</v>
      </c>
      <c r="F91" s="2">
        <v>556</v>
      </c>
      <c r="G91" s="2">
        <v>556</v>
      </c>
      <c r="H91" s="2">
        <v>980</v>
      </c>
      <c r="I91" t="s">
        <v>433</v>
      </c>
      <c r="J91" s="2">
        <v>201255</v>
      </c>
    </row>
    <row r="92" spans="1:10" x14ac:dyDescent="0.3">
      <c r="A92" t="s">
        <v>91</v>
      </c>
      <c r="B92" s="2">
        <v>17887</v>
      </c>
      <c r="C92" s="2">
        <v>30450</v>
      </c>
      <c r="D92" s="2">
        <v>48337</v>
      </c>
      <c r="E92" s="2">
        <v>11309</v>
      </c>
      <c r="F92" s="2">
        <v>25552</v>
      </c>
      <c r="G92" s="2">
        <v>36861</v>
      </c>
      <c r="H92" s="2">
        <v>11476</v>
      </c>
      <c r="I92" t="s">
        <v>472</v>
      </c>
      <c r="J92" s="2">
        <v>1038825</v>
      </c>
    </row>
    <row r="93" spans="1:10" x14ac:dyDescent="0.3">
      <c r="A93" t="s">
        <v>508</v>
      </c>
      <c r="B93" s="2">
        <v>1663</v>
      </c>
      <c r="C93" s="2">
        <v>413</v>
      </c>
      <c r="D93" s="2">
        <v>2076</v>
      </c>
      <c r="E93" s="2">
        <v>14</v>
      </c>
      <c r="F93" s="2">
        <v>0</v>
      </c>
      <c r="G93" s="2">
        <v>14</v>
      </c>
      <c r="H93" s="2">
        <v>2062</v>
      </c>
      <c r="I93" t="s">
        <v>433</v>
      </c>
      <c r="J93" s="2">
        <v>387668</v>
      </c>
    </row>
    <row r="94" spans="1:10" x14ac:dyDescent="0.3">
      <c r="A94" t="s">
        <v>509</v>
      </c>
      <c r="B94" s="2">
        <v>16919</v>
      </c>
      <c r="C94" s="2">
        <v>10455</v>
      </c>
      <c r="D94" s="2">
        <v>27374</v>
      </c>
      <c r="E94" s="2">
        <v>128</v>
      </c>
      <c r="F94" s="2">
        <v>26513</v>
      </c>
      <c r="G94" s="2">
        <v>26641</v>
      </c>
      <c r="H94" s="2">
        <v>733</v>
      </c>
      <c r="I94" t="s">
        <v>433</v>
      </c>
      <c r="J94" s="2">
        <v>87106</v>
      </c>
    </row>
    <row r="95" spans="1:10" x14ac:dyDescent="0.3">
      <c r="A95" t="s">
        <v>510</v>
      </c>
      <c r="B95" s="2">
        <v>36077</v>
      </c>
      <c r="C95" s="2">
        <v>24883</v>
      </c>
      <c r="D95" s="2">
        <v>60960</v>
      </c>
      <c r="E95" s="2">
        <v>2865</v>
      </c>
      <c r="F95" s="2">
        <v>39200</v>
      </c>
      <c r="G95" s="2">
        <v>42065</v>
      </c>
      <c r="H95" s="2">
        <v>18895</v>
      </c>
      <c r="I95" t="s">
        <v>440</v>
      </c>
      <c r="J95" s="2">
        <v>413490</v>
      </c>
    </row>
    <row r="96" spans="1:10" x14ac:dyDescent="0.3">
      <c r="A96" t="s">
        <v>511</v>
      </c>
      <c r="B96" s="2">
        <v>2076</v>
      </c>
      <c r="C96" s="2">
        <v>400</v>
      </c>
      <c r="D96" s="2">
        <v>2476</v>
      </c>
      <c r="E96" s="2">
        <v>5</v>
      </c>
      <c r="F96" s="2">
        <v>13</v>
      </c>
      <c r="G96" s="2">
        <v>18</v>
      </c>
      <c r="H96" s="2">
        <v>2458</v>
      </c>
      <c r="I96" t="s">
        <v>433</v>
      </c>
      <c r="J96" s="2">
        <v>60535</v>
      </c>
    </row>
    <row r="97" spans="1:10" x14ac:dyDescent="0.3">
      <c r="A97" t="s">
        <v>512</v>
      </c>
      <c r="B97" s="2">
        <v>94</v>
      </c>
      <c r="C97" s="2">
        <v>43</v>
      </c>
      <c r="D97" s="2">
        <v>137</v>
      </c>
      <c r="E97" s="2">
        <v>0</v>
      </c>
      <c r="F97" s="2">
        <v>0</v>
      </c>
      <c r="G97" s="2">
        <v>0</v>
      </c>
      <c r="H97" s="2">
        <v>137</v>
      </c>
      <c r="I97" t="s">
        <v>433</v>
      </c>
      <c r="J97" s="2">
        <v>175096</v>
      </c>
    </row>
    <row r="98" spans="1:10" x14ac:dyDescent="0.3">
      <c r="A98" t="s">
        <v>50</v>
      </c>
      <c r="B98" s="2">
        <v>38966</v>
      </c>
      <c r="C98" s="2">
        <v>50802</v>
      </c>
      <c r="D98" s="2">
        <v>89768</v>
      </c>
      <c r="E98" s="2">
        <v>11984</v>
      </c>
      <c r="F98" s="2">
        <v>43192</v>
      </c>
      <c r="G98" s="2">
        <v>55176</v>
      </c>
      <c r="H98" s="2">
        <v>34592</v>
      </c>
      <c r="I98" t="s">
        <v>445</v>
      </c>
      <c r="J98" s="2">
        <v>656613</v>
      </c>
    </row>
    <row r="99" spans="1:10" x14ac:dyDescent="0.3">
      <c r="A99" t="s">
        <v>189</v>
      </c>
      <c r="B99" s="2">
        <v>5358</v>
      </c>
      <c r="C99" s="2">
        <v>7040</v>
      </c>
      <c r="D99" s="2">
        <v>12398</v>
      </c>
      <c r="E99" s="2">
        <v>839</v>
      </c>
      <c r="F99" s="2">
        <v>1490</v>
      </c>
      <c r="G99" s="2">
        <v>2329</v>
      </c>
      <c r="H99" s="2">
        <v>10069</v>
      </c>
      <c r="I99" t="s">
        <v>429</v>
      </c>
      <c r="J99" s="2">
        <v>23675</v>
      </c>
    </row>
    <row r="100" spans="1:10" x14ac:dyDescent="0.3">
      <c r="A100" t="s">
        <v>78</v>
      </c>
      <c r="B100" s="2">
        <v>35961</v>
      </c>
      <c r="C100" s="2">
        <v>22369</v>
      </c>
      <c r="D100" s="2">
        <v>58330</v>
      </c>
      <c r="E100" s="2">
        <v>4644</v>
      </c>
      <c r="F100" s="2">
        <v>44625</v>
      </c>
      <c r="G100" s="2">
        <v>49269</v>
      </c>
      <c r="H100" s="2">
        <v>9061</v>
      </c>
      <c r="I100" t="s">
        <v>440</v>
      </c>
      <c r="J100" s="2">
        <v>472973</v>
      </c>
    </row>
    <row r="101" spans="1:10" x14ac:dyDescent="0.3">
      <c r="A101" t="s">
        <v>513</v>
      </c>
      <c r="B101" s="2">
        <v>67504</v>
      </c>
      <c r="C101" s="2">
        <v>55341</v>
      </c>
      <c r="D101" s="2">
        <v>122845</v>
      </c>
      <c r="E101" s="2">
        <v>12006</v>
      </c>
      <c r="F101" s="2">
        <v>70051</v>
      </c>
      <c r="G101" s="2">
        <v>82057</v>
      </c>
      <c r="H101" s="2">
        <v>40788</v>
      </c>
      <c r="I101" t="s">
        <v>445</v>
      </c>
      <c r="J101" s="2">
        <v>891703</v>
      </c>
    </row>
    <row r="102" spans="1:10" x14ac:dyDescent="0.3">
      <c r="A102" t="s">
        <v>514</v>
      </c>
      <c r="B102" s="2">
        <v>88</v>
      </c>
      <c r="C102" s="2">
        <v>193</v>
      </c>
      <c r="D102" s="2">
        <v>281</v>
      </c>
      <c r="E102" s="2">
        <v>0</v>
      </c>
      <c r="F102" s="2">
        <v>0</v>
      </c>
      <c r="G102" s="2">
        <v>0</v>
      </c>
      <c r="H102" s="2">
        <v>281</v>
      </c>
      <c r="I102" t="s">
        <v>433</v>
      </c>
      <c r="J102" s="2">
        <v>32419</v>
      </c>
    </row>
    <row r="103" spans="1:10" x14ac:dyDescent="0.3">
      <c r="A103" t="s">
        <v>515</v>
      </c>
      <c r="B103" s="2">
        <v>1027</v>
      </c>
      <c r="C103" s="2">
        <v>0</v>
      </c>
      <c r="D103" s="2">
        <v>1027</v>
      </c>
      <c r="E103" s="2">
        <v>0</v>
      </c>
      <c r="F103" s="2">
        <v>0</v>
      </c>
      <c r="G103" s="2">
        <v>0</v>
      </c>
      <c r="H103" s="2">
        <v>1027</v>
      </c>
      <c r="I103" t="s">
        <v>433</v>
      </c>
      <c r="J103" s="2">
        <v>135458</v>
      </c>
    </row>
    <row r="104" spans="1:10" x14ac:dyDescent="0.3">
      <c r="A104" t="s">
        <v>151</v>
      </c>
      <c r="B104" s="2">
        <v>39986</v>
      </c>
      <c r="C104" s="2">
        <v>52042</v>
      </c>
      <c r="D104" s="2">
        <v>92028</v>
      </c>
      <c r="E104" s="2">
        <v>4786</v>
      </c>
      <c r="F104" s="2">
        <v>62459</v>
      </c>
      <c r="G104" s="2">
        <v>67245</v>
      </c>
      <c r="H104" s="2">
        <v>24783</v>
      </c>
      <c r="I104" t="s">
        <v>437</v>
      </c>
      <c r="J104" s="2">
        <v>611266</v>
      </c>
    </row>
    <row r="105" spans="1:10" x14ac:dyDescent="0.3">
      <c r="A105" t="s">
        <v>516</v>
      </c>
      <c r="B105" s="2">
        <v>2765</v>
      </c>
      <c r="C105" s="2">
        <v>4695</v>
      </c>
      <c r="D105" s="2">
        <v>7460</v>
      </c>
      <c r="E105" s="2">
        <v>584</v>
      </c>
      <c r="F105" s="2">
        <v>8123</v>
      </c>
      <c r="G105" s="2">
        <v>8707</v>
      </c>
      <c r="H105" s="2">
        <v>-1247</v>
      </c>
      <c r="I105" t="s">
        <v>429</v>
      </c>
      <c r="J105" s="2">
        <v>7863</v>
      </c>
    </row>
    <row r="106" spans="1:10" x14ac:dyDescent="0.3">
      <c r="A106" t="s">
        <v>517</v>
      </c>
      <c r="B106" s="2">
        <v>5326</v>
      </c>
      <c r="C106" s="2">
        <v>9581</v>
      </c>
      <c r="D106" s="2">
        <v>14907</v>
      </c>
      <c r="E106" s="2">
        <v>1325</v>
      </c>
      <c r="F106" s="2">
        <v>9348</v>
      </c>
      <c r="G106" s="2">
        <v>10673</v>
      </c>
      <c r="H106" s="2">
        <v>4234</v>
      </c>
      <c r="I106" t="s">
        <v>429</v>
      </c>
      <c r="J106" s="2">
        <v>19652</v>
      </c>
    </row>
    <row r="107" spans="1:10" x14ac:dyDescent="0.3">
      <c r="A107" t="s">
        <v>518</v>
      </c>
      <c r="B107" s="2">
        <v>3660</v>
      </c>
      <c r="C107" s="2">
        <v>2244</v>
      </c>
      <c r="D107" s="2">
        <v>5904</v>
      </c>
      <c r="E107" s="2">
        <v>909</v>
      </c>
      <c r="F107" s="2">
        <v>1107</v>
      </c>
      <c r="G107" s="2">
        <v>2016</v>
      </c>
      <c r="H107" s="2">
        <v>3888</v>
      </c>
      <c r="I107" t="s">
        <v>429</v>
      </c>
      <c r="J107" s="2">
        <v>15723</v>
      </c>
    </row>
    <row r="108" spans="1:10" x14ac:dyDescent="0.3">
      <c r="A108" t="s">
        <v>124</v>
      </c>
      <c r="B108" s="2">
        <v>16075</v>
      </c>
      <c r="C108" s="2">
        <v>18801</v>
      </c>
      <c r="D108" s="2">
        <v>34876</v>
      </c>
      <c r="E108" s="2">
        <v>1174</v>
      </c>
      <c r="F108" s="2">
        <v>28841</v>
      </c>
      <c r="G108" s="2">
        <v>30015</v>
      </c>
      <c r="H108" s="2">
        <v>4861</v>
      </c>
      <c r="I108" t="s">
        <v>429</v>
      </c>
      <c r="J108" s="2">
        <v>17692</v>
      </c>
    </row>
    <row r="109" spans="1:10" x14ac:dyDescent="0.3">
      <c r="A109" t="s">
        <v>519</v>
      </c>
      <c r="B109" s="2">
        <v>4158</v>
      </c>
      <c r="C109" s="2">
        <v>14059</v>
      </c>
      <c r="D109" s="2">
        <v>18217</v>
      </c>
      <c r="E109" s="2">
        <v>96</v>
      </c>
      <c r="F109" s="2">
        <v>9327</v>
      </c>
      <c r="G109" s="2">
        <v>9423</v>
      </c>
      <c r="H109" s="2">
        <v>8794</v>
      </c>
      <c r="I109" t="s">
        <v>429</v>
      </c>
      <c r="J109" s="2">
        <v>25015</v>
      </c>
    </row>
    <row r="110" spans="1:10" x14ac:dyDescent="0.3">
      <c r="A110" t="s">
        <v>520</v>
      </c>
      <c r="B110" s="2">
        <v>0</v>
      </c>
      <c r="C110" s="2">
        <v>0</v>
      </c>
      <c r="D110" s="2">
        <v>0</v>
      </c>
      <c r="E110" s="2">
        <v>0</v>
      </c>
      <c r="F110" s="2">
        <v>0</v>
      </c>
      <c r="G110" s="2">
        <v>0</v>
      </c>
      <c r="H110" s="2">
        <v>0</v>
      </c>
      <c r="I110" t="s">
        <v>433</v>
      </c>
      <c r="J110" s="2">
        <v>52341</v>
      </c>
    </row>
    <row r="111" spans="1:10" x14ac:dyDescent="0.3">
      <c r="A111" t="s">
        <v>521</v>
      </c>
      <c r="B111" s="2">
        <v>51026</v>
      </c>
      <c r="C111" s="2">
        <v>101301</v>
      </c>
      <c r="D111" s="2">
        <v>152327</v>
      </c>
      <c r="E111" s="2">
        <v>12378</v>
      </c>
      <c r="F111" s="2">
        <v>98180</v>
      </c>
      <c r="G111" s="2">
        <v>110558</v>
      </c>
      <c r="H111" s="2">
        <v>41769</v>
      </c>
      <c r="I111" t="s">
        <v>445</v>
      </c>
      <c r="J111" s="2">
        <v>549299</v>
      </c>
    </row>
    <row r="112" spans="1:10" x14ac:dyDescent="0.3">
      <c r="A112" t="s">
        <v>522</v>
      </c>
      <c r="B112" s="2">
        <v>4120</v>
      </c>
      <c r="C112" s="2">
        <v>4546</v>
      </c>
      <c r="D112" s="2">
        <v>8666</v>
      </c>
      <c r="E112" s="2">
        <v>641</v>
      </c>
      <c r="F112" s="2">
        <v>4854</v>
      </c>
      <c r="G112" s="2">
        <v>5495</v>
      </c>
      <c r="H112" s="2">
        <v>3171</v>
      </c>
      <c r="I112" t="s">
        <v>429</v>
      </c>
      <c r="J112" s="2">
        <v>13742</v>
      </c>
    </row>
    <row r="113" spans="1:10" x14ac:dyDescent="0.3">
      <c r="A113" t="s">
        <v>523</v>
      </c>
      <c r="B113" s="2">
        <v>11887</v>
      </c>
      <c r="C113" s="2">
        <v>-3283</v>
      </c>
      <c r="D113" s="2">
        <v>8604</v>
      </c>
      <c r="E113" s="2">
        <v>1256</v>
      </c>
      <c r="F113" s="2">
        <v>948</v>
      </c>
      <c r="G113" s="2">
        <v>2204</v>
      </c>
      <c r="H113" s="2">
        <v>6400</v>
      </c>
      <c r="I113" t="s">
        <v>429</v>
      </c>
      <c r="J113" s="2">
        <v>36782</v>
      </c>
    </row>
    <row r="114" spans="1:10" x14ac:dyDescent="0.3">
      <c r="A114" t="s">
        <v>524</v>
      </c>
      <c r="B114" s="2">
        <v>28394</v>
      </c>
      <c r="C114" s="2">
        <v>49830</v>
      </c>
      <c r="D114" s="2">
        <v>78224</v>
      </c>
      <c r="E114" s="2">
        <v>10551</v>
      </c>
      <c r="F114" s="2">
        <v>50927</v>
      </c>
      <c r="G114" s="2">
        <v>61478</v>
      </c>
      <c r="H114" s="2">
        <v>16746</v>
      </c>
      <c r="I114" t="s">
        <v>472</v>
      </c>
      <c r="J114" s="2">
        <v>748936</v>
      </c>
    </row>
    <row r="115" spans="1:10" x14ac:dyDescent="0.3">
      <c r="A115" t="s">
        <v>525</v>
      </c>
      <c r="B115" s="2">
        <v>809</v>
      </c>
      <c r="C115" s="2">
        <v>269</v>
      </c>
      <c r="D115" s="2">
        <v>1078</v>
      </c>
      <c r="E115" s="2">
        <v>0</v>
      </c>
      <c r="F115" s="2">
        <v>0</v>
      </c>
      <c r="G115" s="2">
        <v>0</v>
      </c>
      <c r="H115" s="2">
        <v>1078</v>
      </c>
      <c r="I115" t="s">
        <v>433</v>
      </c>
      <c r="J115" s="2">
        <v>44527</v>
      </c>
    </row>
    <row r="116" spans="1:10" x14ac:dyDescent="0.3">
      <c r="A116" t="s">
        <v>526</v>
      </c>
      <c r="B116" s="2">
        <v>7786</v>
      </c>
      <c r="C116" s="2">
        <v>3972</v>
      </c>
      <c r="D116" s="2">
        <v>11758</v>
      </c>
      <c r="E116" s="2">
        <v>2029</v>
      </c>
      <c r="F116" s="2">
        <v>2103</v>
      </c>
      <c r="G116" s="2">
        <v>4132</v>
      </c>
      <c r="H116" s="2">
        <v>7626</v>
      </c>
      <c r="I116" t="s">
        <v>429</v>
      </c>
      <c r="J116" s="2">
        <v>17218</v>
      </c>
    </row>
    <row r="117" spans="1:10" x14ac:dyDescent="0.3">
      <c r="A117" t="s">
        <v>527</v>
      </c>
      <c r="B117" s="2">
        <v>6506</v>
      </c>
      <c r="C117" s="2">
        <v>4752</v>
      </c>
      <c r="D117" s="2">
        <v>11258</v>
      </c>
      <c r="E117" s="2">
        <v>256</v>
      </c>
      <c r="F117" s="2">
        <v>1797</v>
      </c>
      <c r="G117" s="2">
        <v>2053</v>
      </c>
      <c r="H117" s="2">
        <v>9205</v>
      </c>
      <c r="I117" t="s">
        <v>429</v>
      </c>
      <c r="J117" s="2">
        <v>17651</v>
      </c>
    </row>
    <row r="118" spans="1:10" x14ac:dyDescent="0.3">
      <c r="A118" t="s">
        <v>528</v>
      </c>
      <c r="B118" s="2">
        <v>6263</v>
      </c>
      <c r="C118" s="2">
        <v>18035</v>
      </c>
      <c r="D118" s="2">
        <v>24298</v>
      </c>
      <c r="E118" s="2">
        <v>925</v>
      </c>
      <c r="F118" s="2">
        <v>17912</v>
      </c>
      <c r="G118" s="2">
        <v>18837</v>
      </c>
      <c r="H118" s="2">
        <v>5461</v>
      </c>
      <c r="I118" t="s">
        <v>429</v>
      </c>
      <c r="J118" s="2">
        <v>25766</v>
      </c>
    </row>
    <row r="119" spans="1:10" x14ac:dyDescent="0.3">
      <c r="A119" t="s">
        <v>529</v>
      </c>
      <c r="B119" s="2">
        <v>15832</v>
      </c>
      <c r="C119" s="2">
        <v>36747</v>
      </c>
      <c r="D119" s="2">
        <v>52579</v>
      </c>
      <c r="E119" s="2">
        <v>10638</v>
      </c>
      <c r="F119" s="2">
        <v>7798</v>
      </c>
      <c r="G119" s="2">
        <v>18436</v>
      </c>
      <c r="H119" s="2">
        <v>34143</v>
      </c>
      <c r="I119" t="s">
        <v>437</v>
      </c>
      <c r="J119" s="2">
        <v>556296</v>
      </c>
    </row>
    <row r="120" spans="1:10" x14ac:dyDescent="0.3">
      <c r="A120" t="s">
        <v>530</v>
      </c>
      <c r="B120" s="2">
        <v>6288</v>
      </c>
      <c r="C120" s="2">
        <v>2620</v>
      </c>
      <c r="D120" s="2">
        <v>8908</v>
      </c>
      <c r="E120" s="2">
        <v>322</v>
      </c>
      <c r="F120" s="2">
        <v>9163</v>
      </c>
      <c r="G120" s="2">
        <v>9485</v>
      </c>
      <c r="H120" s="2">
        <v>-577</v>
      </c>
      <c r="I120" t="s">
        <v>429</v>
      </c>
      <c r="J120" s="2">
        <v>20937</v>
      </c>
    </row>
    <row r="121" spans="1:10" x14ac:dyDescent="0.3">
      <c r="A121" t="s">
        <v>531</v>
      </c>
      <c r="B121" s="2">
        <v>4614</v>
      </c>
      <c r="C121" s="2">
        <v>6788</v>
      </c>
      <c r="D121" s="2">
        <v>11402</v>
      </c>
      <c r="E121" s="2">
        <v>808</v>
      </c>
      <c r="F121" s="2">
        <v>6847</v>
      </c>
      <c r="G121" s="2">
        <v>7655</v>
      </c>
      <c r="H121" s="2">
        <v>3747</v>
      </c>
      <c r="I121" t="s">
        <v>429</v>
      </c>
      <c r="J121" s="2">
        <v>14021</v>
      </c>
    </row>
    <row r="122" spans="1:10" x14ac:dyDescent="0.3">
      <c r="A122" t="s">
        <v>532</v>
      </c>
      <c r="B122" s="2">
        <v>4472</v>
      </c>
      <c r="C122" s="2">
        <v>5532</v>
      </c>
      <c r="D122" s="2">
        <v>10004</v>
      </c>
      <c r="E122" s="2">
        <v>310</v>
      </c>
      <c r="F122" s="2">
        <v>5818</v>
      </c>
      <c r="G122" s="2">
        <v>6128</v>
      </c>
      <c r="H122" s="2">
        <v>3876</v>
      </c>
      <c r="I122" t="s">
        <v>429</v>
      </c>
      <c r="J122" s="2">
        <v>13462</v>
      </c>
    </row>
    <row r="123" spans="1:10" x14ac:dyDescent="0.3">
      <c r="A123" t="s">
        <v>533</v>
      </c>
      <c r="B123" s="2">
        <v>84503</v>
      </c>
      <c r="C123" s="2">
        <v>76733</v>
      </c>
      <c r="D123" s="2">
        <v>161236</v>
      </c>
      <c r="E123" s="2">
        <v>7590</v>
      </c>
      <c r="F123" s="2">
        <v>128754</v>
      </c>
      <c r="G123" s="2">
        <v>136344</v>
      </c>
      <c r="H123" s="2">
        <v>24892</v>
      </c>
      <c r="I123" t="s">
        <v>472</v>
      </c>
      <c r="J123" s="2">
        <v>1715151</v>
      </c>
    </row>
    <row r="124" spans="1:10" x14ac:dyDescent="0.3">
      <c r="A124" t="s">
        <v>534</v>
      </c>
      <c r="B124" s="2">
        <v>1395</v>
      </c>
      <c r="C124" s="2">
        <v>327</v>
      </c>
      <c r="D124" s="2">
        <v>1722</v>
      </c>
      <c r="E124" s="2">
        <v>0</v>
      </c>
      <c r="F124" s="2">
        <v>0</v>
      </c>
      <c r="G124" s="2">
        <v>0</v>
      </c>
      <c r="H124" s="2">
        <v>1722</v>
      </c>
      <c r="I124" t="s">
        <v>433</v>
      </c>
      <c r="J124" s="2">
        <v>346435</v>
      </c>
    </row>
    <row r="125" spans="1:10" x14ac:dyDescent="0.3">
      <c r="A125" t="s">
        <v>535</v>
      </c>
      <c r="B125" s="2">
        <v>207</v>
      </c>
      <c r="C125" s="2">
        <v>849</v>
      </c>
      <c r="D125" s="2">
        <v>1056</v>
      </c>
      <c r="E125" s="2">
        <v>2</v>
      </c>
      <c r="F125" s="2">
        <v>2</v>
      </c>
      <c r="G125" s="2">
        <v>4</v>
      </c>
      <c r="H125" s="2">
        <v>1052</v>
      </c>
      <c r="I125" t="s">
        <v>433</v>
      </c>
      <c r="J125" s="2">
        <v>77565</v>
      </c>
    </row>
    <row r="126" spans="1:10" x14ac:dyDescent="0.3">
      <c r="A126" t="s">
        <v>536</v>
      </c>
      <c r="B126" s="2">
        <v>7611</v>
      </c>
      <c r="C126" s="2">
        <v>5452</v>
      </c>
      <c r="D126" s="2">
        <v>13063</v>
      </c>
      <c r="E126" s="2">
        <v>526</v>
      </c>
      <c r="F126" s="2">
        <v>8097</v>
      </c>
      <c r="G126" s="2">
        <v>8623</v>
      </c>
      <c r="H126" s="2">
        <v>4440</v>
      </c>
      <c r="I126" t="s">
        <v>429</v>
      </c>
      <c r="J126" s="2">
        <v>18120</v>
      </c>
    </row>
    <row r="127" spans="1:10" x14ac:dyDescent="0.3">
      <c r="A127" t="s">
        <v>537</v>
      </c>
      <c r="B127" s="2">
        <v>0</v>
      </c>
      <c r="C127" s="2">
        <v>551</v>
      </c>
      <c r="D127" s="2">
        <v>551</v>
      </c>
      <c r="E127" s="2">
        <v>0</v>
      </c>
      <c r="F127" s="2">
        <v>276</v>
      </c>
      <c r="G127" s="2">
        <v>276</v>
      </c>
      <c r="H127" s="2">
        <v>275</v>
      </c>
      <c r="I127" t="s">
        <v>433</v>
      </c>
      <c r="J127" s="2">
        <v>2936</v>
      </c>
    </row>
    <row r="128" spans="1:10" x14ac:dyDescent="0.3">
      <c r="A128" t="s">
        <v>538</v>
      </c>
      <c r="B128" s="2">
        <v>5912</v>
      </c>
      <c r="C128" s="2">
        <v>4739</v>
      </c>
      <c r="D128" s="2">
        <v>10651</v>
      </c>
      <c r="E128" s="2">
        <v>467</v>
      </c>
      <c r="F128" s="2">
        <v>6191</v>
      </c>
      <c r="G128" s="2">
        <v>6658</v>
      </c>
      <c r="H128" s="2">
        <v>3993</v>
      </c>
      <c r="I128" t="s">
        <v>429</v>
      </c>
      <c r="J128" s="2">
        <v>19532</v>
      </c>
    </row>
    <row r="129" spans="1:10" x14ac:dyDescent="0.3">
      <c r="A129" t="s">
        <v>539</v>
      </c>
      <c r="B129" s="2">
        <v>5427</v>
      </c>
      <c r="C129" s="2">
        <v>6008</v>
      </c>
      <c r="D129" s="2">
        <v>11435</v>
      </c>
      <c r="E129" s="2">
        <v>655</v>
      </c>
      <c r="F129" s="2">
        <v>5999</v>
      </c>
      <c r="G129" s="2">
        <v>6654</v>
      </c>
      <c r="H129" s="2">
        <v>4781</v>
      </c>
      <c r="I129" t="s">
        <v>429</v>
      </c>
      <c r="J129" s="2">
        <v>10957</v>
      </c>
    </row>
    <row r="130" spans="1:10" x14ac:dyDescent="0.3">
      <c r="A130" t="s">
        <v>540</v>
      </c>
      <c r="B130" s="2">
        <v>3066</v>
      </c>
      <c r="C130" s="2">
        <v>3705</v>
      </c>
      <c r="D130" s="2">
        <v>6771</v>
      </c>
      <c r="E130" s="2">
        <v>1026</v>
      </c>
      <c r="F130" s="2">
        <v>371</v>
      </c>
      <c r="G130" s="2">
        <v>1397</v>
      </c>
      <c r="H130" s="2">
        <v>5374</v>
      </c>
      <c r="I130" t="s">
        <v>429</v>
      </c>
      <c r="J130" s="2">
        <v>23650</v>
      </c>
    </row>
    <row r="131" spans="1:10" x14ac:dyDescent="0.3">
      <c r="A131" t="s">
        <v>541</v>
      </c>
      <c r="B131" s="2">
        <v>2540</v>
      </c>
      <c r="C131" s="2">
        <v>7824</v>
      </c>
      <c r="D131" s="2">
        <v>10364</v>
      </c>
      <c r="E131" s="2">
        <v>879</v>
      </c>
      <c r="F131" s="2">
        <v>1091</v>
      </c>
      <c r="G131" s="2">
        <v>1970</v>
      </c>
      <c r="H131" s="2">
        <v>8394</v>
      </c>
      <c r="I131" t="s">
        <v>429</v>
      </c>
      <c r="J131" s="2">
        <v>12631</v>
      </c>
    </row>
    <row r="132" spans="1:10" x14ac:dyDescent="0.3">
      <c r="A132" t="s">
        <v>542</v>
      </c>
      <c r="B132" s="2">
        <v>7146</v>
      </c>
      <c r="C132" s="2">
        <v>6941</v>
      </c>
      <c r="D132" s="2">
        <v>14087</v>
      </c>
      <c r="E132" s="2">
        <v>291</v>
      </c>
      <c r="F132" s="2">
        <v>10499</v>
      </c>
      <c r="G132" s="2">
        <v>10790</v>
      </c>
      <c r="H132" s="2">
        <v>3297</v>
      </c>
      <c r="I132" t="s">
        <v>429</v>
      </c>
      <c r="J132" s="2">
        <v>12573</v>
      </c>
    </row>
    <row r="133" spans="1:10" x14ac:dyDescent="0.3">
      <c r="A133" t="s">
        <v>543</v>
      </c>
      <c r="B133" s="2">
        <v>23859</v>
      </c>
      <c r="C133" s="2">
        <v>22204</v>
      </c>
      <c r="D133" s="2">
        <v>46063</v>
      </c>
      <c r="E133" s="2">
        <v>8165</v>
      </c>
      <c r="F133" s="2">
        <v>23343</v>
      </c>
      <c r="G133" s="2">
        <v>31508</v>
      </c>
      <c r="H133" s="2">
        <v>14555</v>
      </c>
      <c r="I133" t="s">
        <v>440</v>
      </c>
      <c r="J133" s="2">
        <v>340735</v>
      </c>
    </row>
    <row r="134" spans="1:10" x14ac:dyDescent="0.3">
      <c r="A134" t="s">
        <v>115</v>
      </c>
      <c r="B134" s="2">
        <v>5293</v>
      </c>
      <c r="C134" s="2">
        <v>8358</v>
      </c>
      <c r="D134" s="2">
        <v>13651</v>
      </c>
      <c r="E134" s="2">
        <v>1724</v>
      </c>
      <c r="F134" s="2">
        <v>6699</v>
      </c>
      <c r="G134" s="2">
        <v>8423</v>
      </c>
      <c r="H134" s="2">
        <v>5228</v>
      </c>
      <c r="I134" t="s">
        <v>429</v>
      </c>
      <c r="J134" s="2">
        <v>14548</v>
      </c>
    </row>
    <row r="135" spans="1:10" x14ac:dyDescent="0.3">
      <c r="A135" t="s">
        <v>544</v>
      </c>
      <c r="B135" s="2">
        <v>41032</v>
      </c>
      <c r="C135" s="2">
        <v>18943</v>
      </c>
      <c r="D135" s="2">
        <v>59975</v>
      </c>
      <c r="E135" s="2">
        <v>7543</v>
      </c>
      <c r="F135" s="2">
        <v>34217</v>
      </c>
      <c r="G135" s="2">
        <v>41760</v>
      </c>
      <c r="H135" s="2">
        <v>18215</v>
      </c>
      <c r="I135" t="s">
        <v>472</v>
      </c>
      <c r="J135" s="2">
        <v>827719</v>
      </c>
    </row>
    <row r="136" spans="1:10" x14ac:dyDescent="0.3">
      <c r="A136" t="s">
        <v>35</v>
      </c>
      <c r="B136" s="2">
        <v>2131</v>
      </c>
      <c r="C136" s="2">
        <v>157</v>
      </c>
      <c r="D136" s="2">
        <v>2288</v>
      </c>
      <c r="E136" s="2">
        <v>28</v>
      </c>
      <c r="F136" s="2">
        <v>0</v>
      </c>
      <c r="G136" s="2">
        <v>28</v>
      </c>
      <c r="H136" s="2">
        <v>2260</v>
      </c>
      <c r="I136" t="s">
        <v>433</v>
      </c>
      <c r="J136" s="2">
        <v>135456</v>
      </c>
    </row>
    <row r="137" spans="1:10" x14ac:dyDescent="0.3">
      <c r="A137" t="s">
        <v>545</v>
      </c>
      <c r="B137" s="2">
        <v>10423</v>
      </c>
      <c r="C137" s="2">
        <v>5080</v>
      </c>
      <c r="D137" s="2">
        <v>15503</v>
      </c>
      <c r="E137" s="2">
        <v>114</v>
      </c>
      <c r="F137" s="2">
        <v>12392</v>
      </c>
      <c r="G137" s="2">
        <v>12506</v>
      </c>
      <c r="H137" s="2">
        <v>2997</v>
      </c>
      <c r="I137" t="s">
        <v>429</v>
      </c>
      <c r="J137" s="2">
        <v>11807</v>
      </c>
    </row>
    <row r="138" spans="1:10" x14ac:dyDescent="0.3">
      <c r="A138" t="s">
        <v>546</v>
      </c>
      <c r="B138" s="2">
        <v>7375</v>
      </c>
      <c r="C138" s="2">
        <v>11334</v>
      </c>
      <c r="D138" s="2">
        <v>18709</v>
      </c>
      <c r="E138" s="2">
        <v>695</v>
      </c>
      <c r="F138" s="2">
        <v>12606</v>
      </c>
      <c r="G138" s="2">
        <v>13301</v>
      </c>
      <c r="H138" s="2">
        <v>5408</v>
      </c>
      <c r="I138" t="s">
        <v>429</v>
      </c>
      <c r="J138" s="2">
        <v>18095</v>
      </c>
    </row>
    <row r="139" spans="1:10" x14ac:dyDescent="0.3">
      <c r="A139" t="s">
        <v>547</v>
      </c>
      <c r="B139" s="2">
        <v>7042</v>
      </c>
      <c r="C139" s="2">
        <v>9939</v>
      </c>
      <c r="D139" s="2">
        <v>16981</v>
      </c>
      <c r="E139" s="2">
        <v>484</v>
      </c>
      <c r="F139" s="2">
        <v>14013</v>
      </c>
      <c r="G139" s="2">
        <v>14497</v>
      </c>
      <c r="H139" s="2">
        <v>2484</v>
      </c>
      <c r="I139" t="s">
        <v>429</v>
      </c>
      <c r="J139" s="2">
        <v>14034</v>
      </c>
    </row>
    <row r="140" spans="1:10" x14ac:dyDescent="0.3">
      <c r="A140" t="s">
        <v>548</v>
      </c>
      <c r="B140" s="2">
        <v>45023</v>
      </c>
      <c r="C140" s="2">
        <v>65683</v>
      </c>
      <c r="D140" s="2">
        <v>110706</v>
      </c>
      <c r="E140" s="2">
        <v>3224</v>
      </c>
      <c r="F140" s="2">
        <v>7007</v>
      </c>
      <c r="G140" s="2">
        <v>10231</v>
      </c>
      <c r="H140" s="2">
        <v>100476</v>
      </c>
      <c r="I140" t="s">
        <v>433</v>
      </c>
      <c r="J140" s="2">
        <v>7004229</v>
      </c>
    </row>
    <row r="141" spans="1:10" x14ac:dyDescent="0.3">
      <c r="A141" t="s">
        <v>549</v>
      </c>
      <c r="B141" s="2">
        <v>686</v>
      </c>
      <c r="C141" s="2">
        <v>39</v>
      </c>
      <c r="D141" s="2">
        <v>725</v>
      </c>
      <c r="E141" s="2">
        <v>0</v>
      </c>
      <c r="F141" s="2">
        <v>-100</v>
      </c>
      <c r="G141" s="2">
        <v>-100</v>
      </c>
      <c r="H141" s="2">
        <v>825</v>
      </c>
      <c r="I141" t="s">
        <v>433</v>
      </c>
      <c r="J141" s="2">
        <v>656207</v>
      </c>
    </row>
    <row r="142" spans="1:10" x14ac:dyDescent="0.3">
      <c r="A142" t="s">
        <v>550</v>
      </c>
      <c r="B142" s="2">
        <v>21</v>
      </c>
      <c r="C142" s="2">
        <v>0</v>
      </c>
      <c r="D142" s="2">
        <v>21</v>
      </c>
      <c r="E142" s="2">
        <v>0</v>
      </c>
      <c r="F142" s="2">
        <v>0</v>
      </c>
      <c r="G142" s="2">
        <v>0</v>
      </c>
      <c r="H142" s="2">
        <v>21</v>
      </c>
      <c r="I142" t="s">
        <v>433</v>
      </c>
      <c r="J142" s="2">
        <v>725678</v>
      </c>
    </row>
    <row r="143" spans="1:10" x14ac:dyDescent="0.3">
      <c r="A143" t="s">
        <v>37</v>
      </c>
      <c r="B143" s="2">
        <v>40317</v>
      </c>
      <c r="C143" s="2">
        <v>47904</v>
      </c>
      <c r="D143" s="2">
        <v>88221</v>
      </c>
      <c r="E143" s="2">
        <v>40675</v>
      </c>
      <c r="F143" s="2">
        <v>36301</v>
      </c>
      <c r="G143" s="2">
        <v>76976</v>
      </c>
      <c r="H143" s="2">
        <v>11245</v>
      </c>
      <c r="I143" t="s">
        <v>437</v>
      </c>
      <c r="J143" s="2">
        <v>562862</v>
      </c>
    </row>
    <row r="144" spans="1:10" x14ac:dyDescent="0.3">
      <c r="A144" t="s">
        <v>551</v>
      </c>
      <c r="B144" s="2">
        <v>2266</v>
      </c>
      <c r="C144" s="2">
        <v>3376</v>
      </c>
      <c r="D144" s="2">
        <v>5642</v>
      </c>
      <c r="E144" s="2">
        <v>1</v>
      </c>
      <c r="F144" s="2">
        <v>2060</v>
      </c>
      <c r="G144" s="2">
        <v>2061</v>
      </c>
      <c r="H144" s="2">
        <v>3581</v>
      </c>
      <c r="I144" t="s">
        <v>429</v>
      </c>
      <c r="J144" s="2">
        <v>16567</v>
      </c>
    </row>
    <row r="145" spans="1:10" x14ac:dyDescent="0.3">
      <c r="A145" t="s">
        <v>552</v>
      </c>
      <c r="B145" s="2">
        <v>58043</v>
      </c>
      <c r="C145" s="2">
        <v>61091</v>
      </c>
      <c r="D145" s="2">
        <v>119134</v>
      </c>
      <c r="E145" s="2">
        <v>7738</v>
      </c>
      <c r="F145" s="2">
        <v>75369</v>
      </c>
      <c r="G145" s="2">
        <v>83107</v>
      </c>
      <c r="H145" s="2">
        <v>36027</v>
      </c>
      <c r="I145" t="s">
        <v>437</v>
      </c>
      <c r="J145" s="2">
        <v>610251</v>
      </c>
    </row>
    <row r="146" spans="1:10" x14ac:dyDescent="0.3">
      <c r="A146" t="s">
        <v>161</v>
      </c>
      <c r="B146" s="2">
        <v>18566</v>
      </c>
      <c r="C146" s="2">
        <v>23012</v>
      </c>
      <c r="D146" s="2">
        <v>41578</v>
      </c>
      <c r="E146" s="2">
        <v>2570</v>
      </c>
      <c r="F146" s="2">
        <v>37636</v>
      </c>
      <c r="G146" s="2">
        <v>40206</v>
      </c>
      <c r="H146" s="2">
        <v>1372</v>
      </c>
      <c r="I146" t="s">
        <v>445</v>
      </c>
      <c r="J146" s="2">
        <v>210224</v>
      </c>
    </row>
    <row r="147" spans="1:10" x14ac:dyDescent="0.3">
      <c r="A147" t="s">
        <v>553</v>
      </c>
      <c r="B147" s="2">
        <v>6148</v>
      </c>
      <c r="C147" s="2">
        <v>9441</v>
      </c>
      <c r="D147" s="2">
        <v>15589</v>
      </c>
      <c r="E147" s="2">
        <v>417</v>
      </c>
      <c r="F147" s="2">
        <v>12258</v>
      </c>
      <c r="G147" s="2">
        <v>12675</v>
      </c>
      <c r="H147" s="2">
        <v>2914</v>
      </c>
      <c r="I147" t="s">
        <v>429</v>
      </c>
      <c r="J147" s="2">
        <v>12945</v>
      </c>
    </row>
    <row r="148" spans="1:10" x14ac:dyDescent="0.3">
      <c r="A148" t="s">
        <v>554</v>
      </c>
      <c r="B148" s="2">
        <v>35642</v>
      </c>
      <c r="C148" s="2">
        <v>67842</v>
      </c>
      <c r="D148" s="2">
        <v>103484</v>
      </c>
      <c r="E148" s="2">
        <v>2481</v>
      </c>
      <c r="F148" s="2">
        <v>50350</v>
      </c>
      <c r="G148" s="2">
        <v>52831</v>
      </c>
      <c r="H148" s="2">
        <v>50653</v>
      </c>
      <c r="I148" t="s">
        <v>437</v>
      </c>
      <c r="J148" s="2">
        <v>346851</v>
      </c>
    </row>
    <row r="149" spans="1:10" x14ac:dyDescent="0.3">
      <c r="A149" t="s">
        <v>555</v>
      </c>
      <c r="B149" s="2">
        <v>101651</v>
      </c>
      <c r="C149" s="2">
        <v>93050</v>
      </c>
      <c r="D149" s="2">
        <v>194701</v>
      </c>
      <c r="E149" s="2">
        <v>23275</v>
      </c>
      <c r="F149" s="2">
        <v>145522</v>
      </c>
      <c r="G149" s="2">
        <v>168797</v>
      </c>
      <c r="H149" s="2">
        <v>25904</v>
      </c>
      <c r="I149" t="s">
        <v>472</v>
      </c>
      <c r="J149" s="2">
        <v>1935375</v>
      </c>
    </row>
    <row r="150" spans="1:10" x14ac:dyDescent="0.3">
      <c r="A150" t="s">
        <v>556</v>
      </c>
      <c r="B150" s="2">
        <v>0</v>
      </c>
      <c r="C150" s="2">
        <v>0</v>
      </c>
      <c r="D150" s="2">
        <v>0</v>
      </c>
      <c r="E150" s="2">
        <v>0</v>
      </c>
      <c r="F150" s="2">
        <v>0</v>
      </c>
      <c r="G150" s="2">
        <v>0</v>
      </c>
      <c r="H150" s="2">
        <v>0</v>
      </c>
      <c r="I150" t="s">
        <v>433</v>
      </c>
      <c r="J150" s="2">
        <v>76130</v>
      </c>
    </row>
    <row r="151" spans="1:10" x14ac:dyDescent="0.3">
      <c r="A151" t="s">
        <v>557</v>
      </c>
      <c r="B151" s="2">
        <v>0</v>
      </c>
      <c r="C151" s="2">
        <v>0</v>
      </c>
      <c r="D151" s="2">
        <v>0</v>
      </c>
      <c r="E151" s="2">
        <v>0</v>
      </c>
      <c r="F151" s="2">
        <v>0</v>
      </c>
      <c r="G151" s="2">
        <v>0</v>
      </c>
      <c r="H151" s="2">
        <v>0</v>
      </c>
      <c r="I151" t="s">
        <v>433</v>
      </c>
      <c r="J151" s="2">
        <v>384605</v>
      </c>
    </row>
    <row r="152" spans="1:10" x14ac:dyDescent="0.3">
      <c r="A152" t="s">
        <v>558</v>
      </c>
      <c r="B152" s="2">
        <v>3908</v>
      </c>
      <c r="C152" s="2">
        <v>1465</v>
      </c>
      <c r="D152" s="2">
        <v>5373</v>
      </c>
      <c r="E152" s="2">
        <v>335</v>
      </c>
      <c r="F152" s="2">
        <v>2055</v>
      </c>
      <c r="G152" s="2">
        <v>2390</v>
      </c>
      <c r="H152" s="2">
        <v>2983</v>
      </c>
      <c r="I152" t="s">
        <v>429</v>
      </c>
      <c r="J152" s="2">
        <v>12668</v>
      </c>
    </row>
    <row r="153" spans="1:10" x14ac:dyDescent="0.3">
      <c r="A153" t="s">
        <v>559</v>
      </c>
      <c r="B153" s="2">
        <v>37390</v>
      </c>
      <c r="C153" s="2">
        <v>60740</v>
      </c>
      <c r="D153" s="2">
        <v>98130</v>
      </c>
      <c r="E153" s="2">
        <v>10321</v>
      </c>
      <c r="F153" s="2">
        <v>66099</v>
      </c>
      <c r="G153" s="2">
        <v>76420</v>
      </c>
      <c r="H153" s="2">
        <v>21710</v>
      </c>
      <c r="I153" t="s">
        <v>437</v>
      </c>
      <c r="J153" s="2">
        <v>523850</v>
      </c>
    </row>
    <row r="154" spans="1:10" x14ac:dyDescent="0.3">
      <c r="A154" t="s">
        <v>560</v>
      </c>
      <c r="B154" s="2">
        <v>5676</v>
      </c>
      <c r="C154" s="2">
        <v>10225</v>
      </c>
      <c r="D154" s="2">
        <v>15901</v>
      </c>
      <c r="E154" s="2">
        <v>993</v>
      </c>
      <c r="F154" s="2">
        <v>11595</v>
      </c>
      <c r="G154" s="2">
        <v>12588</v>
      </c>
      <c r="H154" s="2">
        <v>3313</v>
      </c>
      <c r="I154" t="s">
        <v>429</v>
      </c>
      <c r="J154" s="2">
        <v>14838</v>
      </c>
    </row>
    <row r="155" spans="1:10" x14ac:dyDescent="0.3">
      <c r="A155" t="s">
        <v>561</v>
      </c>
      <c r="B155" s="2">
        <v>11067</v>
      </c>
      <c r="C155" s="2">
        <v>14863</v>
      </c>
      <c r="D155" s="2">
        <v>25930</v>
      </c>
      <c r="E155" s="2">
        <v>558</v>
      </c>
      <c r="F155" s="2">
        <v>23221</v>
      </c>
      <c r="G155" s="2">
        <v>23779</v>
      </c>
      <c r="H155" s="2">
        <v>2151</v>
      </c>
      <c r="I155" t="s">
        <v>429</v>
      </c>
      <c r="J155" s="2">
        <v>28931</v>
      </c>
    </row>
    <row r="156" spans="1:10" x14ac:dyDescent="0.3">
      <c r="A156" t="s">
        <v>103</v>
      </c>
      <c r="B156" s="2">
        <v>3746</v>
      </c>
      <c r="C156" s="2">
        <v>27392</v>
      </c>
      <c r="D156" s="2">
        <v>31138</v>
      </c>
      <c r="E156" s="2">
        <v>4191</v>
      </c>
      <c r="F156" s="2">
        <v>1546</v>
      </c>
      <c r="G156" s="2">
        <v>5737</v>
      </c>
      <c r="H156" s="2">
        <v>25400</v>
      </c>
      <c r="I156" t="s">
        <v>437</v>
      </c>
      <c r="J156" s="2">
        <v>361303</v>
      </c>
    </row>
    <row r="157" spans="1:10" x14ac:dyDescent="0.3">
      <c r="A157" t="s">
        <v>191</v>
      </c>
      <c r="B157" s="2">
        <v>4040</v>
      </c>
      <c r="C157" s="2">
        <v>11785</v>
      </c>
      <c r="D157" s="2">
        <v>15825</v>
      </c>
      <c r="E157" s="2">
        <v>485</v>
      </c>
      <c r="F157" s="2">
        <v>12045</v>
      </c>
      <c r="G157" s="2">
        <v>12530</v>
      </c>
      <c r="H157" s="2">
        <v>3295</v>
      </c>
      <c r="I157" t="s">
        <v>429</v>
      </c>
      <c r="J157" s="2">
        <v>9152</v>
      </c>
    </row>
    <row r="158" spans="1:10" x14ac:dyDescent="0.3">
      <c r="A158" t="s">
        <v>562</v>
      </c>
      <c r="B158" s="2">
        <v>7877</v>
      </c>
      <c r="C158" s="2">
        <v>3827</v>
      </c>
      <c r="D158" s="2">
        <v>11704</v>
      </c>
      <c r="E158" s="2">
        <v>1544</v>
      </c>
      <c r="F158" s="2">
        <v>6044</v>
      </c>
      <c r="G158" s="2">
        <v>7588</v>
      </c>
      <c r="H158" s="2">
        <v>4116</v>
      </c>
      <c r="I158" t="s">
        <v>445</v>
      </c>
      <c r="J158" s="2">
        <v>160710</v>
      </c>
    </row>
    <row r="159" spans="1:10" x14ac:dyDescent="0.3">
      <c r="A159" t="s">
        <v>563</v>
      </c>
      <c r="B159" s="2">
        <v>9540</v>
      </c>
      <c r="C159" s="2">
        <v>5518</v>
      </c>
      <c r="D159" s="2">
        <v>15058</v>
      </c>
      <c r="E159" s="2">
        <v>0</v>
      </c>
      <c r="F159" s="2">
        <v>4833</v>
      </c>
      <c r="G159" s="2">
        <v>4833</v>
      </c>
      <c r="H159" s="2">
        <v>10225</v>
      </c>
      <c r="I159" t="s">
        <v>429</v>
      </c>
      <c r="J159" s="2">
        <v>22094</v>
      </c>
    </row>
    <row r="160" spans="1:10" x14ac:dyDescent="0.3">
      <c r="A160" t="s">
        <v>564</v>
      </c>
      <c r="B160" s="2">
        <v>1741</v>
      </c>
      <c r="C160" s="2">
        <v>2873</v>
      </c>
      <c r="D160" s="2">
        <v>4614</v>
      </c>
      <c r="E160" s="2">
        <v>192</v>
      </c>
      <c r="F160" s="2">
        <v>1192</v>
      </c>
      <c r="G160" s="2">
        <v>1384</v>
      </c>
      <c r="H160" s="2">
        <v>3230</v>
      </c>
      <c r="I160" t="s">
        <v>429</v>
      </c>
      <c r="J160" s="2">
        <v>24245</v>
      </c>
    </row>
    <row r="161" spans="1:10" x14ac:dyDescent="0.3">
      <c r="A161" t="s">
        <v>223</v>
      </c>
      <c r="B161" s="2">
        <v>27590</v>
      </c>
      <c r="C161" s="2">
        <v>20115</v>
      </c>
      <c r="D161" s="2">
        <v>47705</v>
      </c>
      <c r="E161" s="2">
        <v>10263</v>
      </c>
      <c r="F161" s="2">
        <v>23742</v>
      </c>
      <c r="G161" s="2">
        <v>34005</v>
      </c>
      <c r="H161" s="2">
        <v>13700</v>
      </c>
      <c r="I161" t="s">
        <v>437</v>
      </c>
      <c r="J161" s="2">
        <v>356048</v>
      </c>
    </row>
    <row r="162" spans="1:10" x14ac:dyDescent="0.3">
      <c r="A162" t="s">
        <v>565</v>
      </c>
      <c r="B162" s="2">
        <v>1324</v>
      </c>
      <c r="C162" s="2">
        <v>399</v>
      </c>
      <c r="D162" s="2">
        <v>1723</v>
      </c>
      <c r="E162" s="2">
        <v>12</v>
      </c>
      <c r="F162" s="2">
        <v>0</v>
      </c>
      <c r="G162" s="2">
        <v>12</v>
      </c>
      <c r="H162" s="2">
        <v>1711</v>
      </c>
      <c r="I162" t="s">
        <v>433</v>
      </c>
      <c r="J162" s="2">
        <v>32907</v>
      </c>
    </row>
    <row r="163" spans="1:10" x14ac:dyDescent="0.3">
      <c r="A163" t="s">
        <v>566</v>
      </c>
      <c r="B163" s="2">
        <v>11358</v>
      </c>
      <c r="C163" s="2">
        <v>8510</v>
      </c>
      <c r="D163" s="2">
        <v>19868</v>
      </c>
      <c r="E163" s="2">
        <v>1550</v>
      </c>
      <c r="F163" s="2">
        <v>4610</v>
      </c>
      <c r="G163" s="2">
        <v>6160</v>
      </c>
      <c r="H163" s="2">
        <v>13708</v>
      </c>
      <c r="I163" t="s">
        <v>445</v>
      </c>
      <c r="J163" s="2">
        <v>281686</v>
      </c>
    </row>
    <row r="164" spans="1:10" x14ac:dyDescent="0.3">
      <c r="A164" t="s">
        <v>193</v>
      </c>
      <c r="B164" s="2">
        <v>33864</v>
      </c>
      <c r="C164" s="2">
        <v>46733</v>
      </c>
      <c r="D164" s="2">
        <v>80597</v>
      </c>
      <c r="E164" s="2">
        <v>3571</v>
      </c>
      <c r="F164" s="2">
        <v>63198</v>
      </c>
      <c r="G164" s="2">
        <v>66769</v>
      </c>
      <c r="H164" s="2">
        <v>13828</v>
      </c>
      <c r="I164" t="s">
        <v>472</v>
      </c>
      <c r="J164" s="2">
        <v>1667131</v>
      </c>
    </row>
    <row r="165" spans="1:10" x14ac:dyDescent="0.3">
      <c r="A165" t="s">
        <v>567</v>
      </c>
      <c r="B165" s="2">
        <v>0</v>
      </c>
      <c r="C165" s="2">
        <v>0</v>
      </c>
      <c r="D165" s="2">
        <v>0</v>
      </c>
      <c r="E165" s="2">
        <v>0</v>
      </c>
      <c r="F165" s="2">
        <v>0</v>
      </c>
      <c r="G165" s="2">
        <v>0</v>
      </c>
      <c r="H165" s="2">
        <v>0</v>
      </c>
      <c r="I165" t="s">
        <v>433</v>
      </c>
      <c r="J165" s="2">
        <v>247245</v>
      </c>
    </row>
    <row r="166" spans="1:10" x14ac:dyDescent="0.3">
      <c r="A166" t="s">
        <v>39</v>
      </c>
      <c r="B166" s="2">
        <v>8456</v>
      </c>
      <c r="C166" s="2">
        <v>7580</v>
      </c>
      <c r="D166" s="2">
        <v>16036</v>
      </c>
      <c r="E166" s="2">
        <v>1292</v>
      </c>
      <c r="F166" s="2">
        <v>9480</v>
      </c>
      <c r="G166" s="2">
        <v>10772</v>
      </c>
      <c r="H166" s="2">
        <v>5264</v>
      </c>
      <c r="I166" t="s">
        <v>429</v>
      </c>
      <c r="J166" s="2">
        <v>14599</v>
      </c>
    </row>
    <row r="167" spans="1:10" x14ac:dyDescent="0.3">
      <c r="A167" t="s">
        <v>23</v>
      </c>
      <c r="B167" s="2">
        <v>4094</v>
      </c>
      <c r="C167" s="2">
        <v>7501</v>
      </c>
      <c r="D167" s="2">
        <v>11595</v>
      </c>
      <c r="E167" s="2">
        <v>2541</v>
      </c>
      <c r="F167" s="2">
        <v>5669</v>
      </c>
      <c r="G167" s="2">
        <v>8210</v>
      </c>
      <c r="H167" s="2">
        <v>3385</v>
      </c>
      <c r="I167" t="s">
        <v>429</v>
      </c>
      <c r="J167" s="2">
        <v>9943</v>
      </c>
    </row>
    <row r="168" spans="1:10" x14ac:dyDescent="0.3">
      <c r="A168" t="s">
        <v>568</v>
      </c>
      <c r="B168" s="2">
        <v>33026</v>
      </c>
      <c r="C168" s="2">
        <v>39137</v>
      </c>
      <c r="D168" s="2">
        <v>72163</v>
      </c>
      <c r="E168" s="2">
        <v>17829</v>
      </c>
      <c r="F168" s="2">
        <v>42496</v>
      </c>
      <c r="G168" s="2">
        <v>60325</v>
      </c>
      <c r="H168" s="2">
        <v>11838</v>
      </c>
      <c r="I168" t="s">
        <v>437</v>
      </c>
      <c r="J168" s="2">
        <v>455380</v>
      </c>
    </row>
    <row r="169" spans="1:10" x14ac:dyDescent="0.3">
      <c r="A169" t="s">
        <v>569</v>
      </c>
      <c r="B169" s="2">
        <v>4352</v>
      </c>
      <c r="C169" s="2">
        <v>15740</v>
      </c>
      <c r="D169" s="2">
        <v>20092</v>
      </c>
      <c r="E169" s="2">
        <v>1243</v>
      </c>
      <c r="F169" s="2">
        <v>9982</v>
      </c>
      <c r="G169" s="2">
        <v>11225</v>
      </c>
      <c r="H169" s="2">
        <v>8867</v>
      </c>
      <c r="I169" t="s">
        <v>429</v>
      </c>
      <c r="J169" s="2">
        <v>18089</v>
      </c>
    </row>
    <row r="170" spans="1:10" x14ac:dyDescent="0.3">
      <c r="A170" t="s">
        <v>570</v>
      </c>
      <c r="B170" s="2">
        <v>6035</v>
      </c>
      <c r="C170" s="2">
        <v>8777</v>
      </c>
      <c r="D170" s="2">
        <v>14812</v>
      </c>
      <c r="E170" s="2">
        <v>769</v>
      </c>
      <c r="F170" s="2">
        <v>11097</v>
      </c>
      <c r="G170" s="2">
        <v>11866</v>
      </c>
      <c r="H170" s="2">
        <v>2946</v>
      </c>
      <c r="I170" t="s">
        <v>429</v>
      </c>
      <c r="J170" s="2">
        <v>17290</v>
      </c>
    </row>
    <row r="171" spans="1:10" x14ac:dyDescent="0.3">
      <c r="A171" t="s">
        <v>571</v>
      </c>
      <c r="B171" s="2">
        <v>28724</v>
      </c>
      <c r="C171" s="2">
        <v>29558</v>
      </c>
      <c r="D171" s="2">
        <v>58282</v>
      </c>
      <c r="E171" s="2">
        <v>8166</v>
      </c>
      <c r="F171" s="2">
        <v>37454</v>
      </c>
      <c r="G171" s="2">
        <v>45620</v>
      </c>
      <c r="H171" s="2">
        <v>12662</v>
      </c>
      <c r="I171" t="s">
        <v>437</v>
      </c>
      <c r="J171" s="2">
        <v>442670</v>
      </c>
    </row>
    <row r="172" spans="1:10" x14ac:dyDescent="0.3">
      <c r="A172" t="s">
        <v>572</v>
      </c>
      <c r="B172" s="2">
        <v>0</v>
      </c>
      <c r="C172" s="2">
        <v>147</v>
      </c>
      <c r="D172" s="2">
        <v>147</v>
      </c>
      <c r="E172" s="2">
        <v>0</v>
      </c>
      <c r="F172" s="2">
        <v>0</v>
      </c>
      <c r="G172" s="2">
        <v>0</v>
      </c>
      <c r="H172" s="2">
        <v>147</v>
      </c>
      <c r="I172" t="s">
        <v>433</v>
      </c>
      <c r="J172" s="2">
        <v>40921</v>
      </c>
    </row>
    <row r="173" spans="1:10" x14ac:dyDescent="0.3">
      <c r="A173" t="s">
        <v>573</v>
      </c>
      <c r="B173" s="2">
        <v>711</v>
      </c>
      <c r="C173" s="2">
        <v>5704</v>
      </c>
      <c r="D173" s="2">
        <v>6416</v>
      </c>
      <c r="E173" s="2">
        <v>30</v>
      </c>
      <c r="F173" s="2">
        <v>31</v>
      </c>
      <c r="G173" s="2">
        <v>61</v>
      </c>
      <c r="H173" s="2">
        <v>6355</v>
      </c>
      <c r="I173" t="s">
        <v>433</v>
      </c>
      <c r="J173" s="2">
        <v>205483</v>
      </c>
    </row>
    <row r="174" spans="1:10" x14ac:dyDescent="0.3">
      <c r="A174" t="s">
        <v>574</v>
      </c>
      <c r="B174" s="2">
        <v>17755</v>
      </c>
      <c r="C174" s="2">
        <v>8307</v>
      </c>
      <c r="D174" s="2">
        <v>26062</v>
      </c>
      <c r="E174" s="2">
        <v>3022</v>
      </c>
      <c r="F174" s="2">
        <v>8216</v>
      </c>
      <c r="G174" s="2">
        <v>11238</v>
      </c>
      <c r="H174" s="2">
        <v>14824</v>
      </c>
      <c r="I174" t="s">
        <v>429</v>
      </c>
      <c r="J174" s="2">
        <v>24083</v>
      </c>
    </row>
    <row r="175" spans="1:10" x14ac:dyDescent="0.3">
      <c r="A175" t="s">
        <v>575</v>
      </c>
      <c r="B175" s="2">
        <v>8549</v>
      </c>
      <c r="C175" s="2">
        <v>9316</v>
      </c>
      <c r="D175" s="2">
        <v>17865</v>
      </c>
      <c r="E175" s="2">
        <v>1683</v>
      </c>
      <c r="F175" s="2">
        <v>12305</v>
      </c>
      <c r="G175" s="2">
        <v>13988</v>
      </c>
      <c r="H175" s="2">
        <v>3877</v>
      </c>
      <c r="I175" t="s">
        <v>429</v>
      </c>
      <c r="J175" s="2">
        <v>22156</v>
      </c>
    </row>
    <row r="176" spans="1:10" x14ac:dyDescent="0.3">
      <c r="A176" t="s">
        <v>576</v>
      </c>
      <c r="B176" s="2">
        <v>16370</v>
      </c>
      <c r="C176" s="2">
        <v>15801</v>
      </c>
      <c r="D176" s="2">
        <v>32171</v>
      </c>
      <c r="E176" s="2">
        <v>2398</v>
      </c>
      <c r="F176" s="2">
        <v>21141</v>
      </c>
      <c r="G176" s="2">
        <v>23539</v>
      </c>
      <c r="H176" s="2">
        <v>8632</v>
      </c>
      <c r="I176" t="s">
        <v>445</v>
      </c>
      <c r="J176" s="2">
        <v>250456</v>
      </c>
    </row>
    <row r="177" spans="1:10" x14ac:dyDescent="0.3">
      <c r="A177" t="s">
        <v>577</v>
      </c>
      <c r="B177" s="2">
        <v>392</v>
      </c>
      <c r="C177" s="2">
        <v>449</v>
      </c>
      <c r="D177" s="2">
        <v>841</v>
      </c>
      <c r="E177" s="2">
        <v>45</v>
      </c>
      <c r="F177" s="2">
        <v>16</v>
      </c>
      <c r="G177" s="2">
        <v>61</v>
      </c>
      <c r="H177" s="2">
        <v>780</v>
      </c>
      <c r="I177" t="s">
        <v>445</v>
      </c>
      <c r="J177" s="2">
        <v>6628</v>
      </c>
    </row>
    <row r="178" spans="1:10" x14ac:dyDescent="0.3">
      <c r="A178" t="s">
        <v>578</v>
      </c>
      <c r="B178" s="2">
        <v>50630</v>
      </c>
      <c r="C178" s="2">
        <v>-15136</v>
      </c>
      <c r="D178" s="2">
        <v>35493</v>
      </c>
      <c r="E178" s="2">
        <v>3437</v>
      </c>
      <c r="F178" s="2">
        <v>11052</v>
      </c>
      <c r="G178" s="2">
        <v>14489</v>
      </c>
      <c r="H178" s="2">
        <v>21004</v>
      </c>
      <c r="I178" t="s">
        <v>437</v>
      </c>
      <c r="J178" s="2">
        <v>505309</v>
      </c>
    </row>
    <row r="179" spans="1:10" x14ac:dyDescent="0.3">
      <c r="A179" t="s">
        <v>579</v>
      </c>
      <c r="B179" s="2">
        <v>30858</v>
      </c>
      <c r="C179" s="2">
        <v>53102</v>
      </c>
      <c r="D179" s="2">
        <v>83960</v>
      </c>
      <c r="E179" s="2">
        <v>14387</v>
      </c>
      <c r="F179" s="2">
        <v>53273</v>
      </c>
      <c r="G179" s="2">
        <v>67660</v>
      </c>
      <c r="H179" s="2">
        <v>16300</v>
      </c>
      <c r="I179" t="s">
        <v>437</v>
      </c>
      <c r="J179" s="2">
        <v>313732</v>
      </c>
    </row>
    <row r="180" spans="1:10" x14ac:dyDescent="0.3">
      <c r="A180" t="s">
        <v>580</v>
      </c>
      <c r="B180" s="2">
        <v>56321</v>
      </c>
      <c r="C180" s="2">
        <v>93420</v>
      </c>
      <c r="D180" s="2">
        <v>149741</v>
      </c>
      <c r="E180" s="2">
        <v>14017</v>
      </c>
      <c r="F180" s="2">
        <v>89404</v>
      </c>
      <c r="G180" s="2">
        <v>103421</v>
      </c>
      <c r="H180" s="2">
        <v>46319</v>
      </c>
      <c r="I180" t="s">
        <v>472</v>
      </c>
      <c r="J180" s="2">
        <v>2148831</v>
      </c>
    </row>
    <row r="181" spans="1:10" x14ac:dyDescent="0.3">
      <c r="A181" t="s">
        <v>179</v>
      </c>
      <c r="B181" s="2">
        <v>9998</v>
      </c>
      <c r="C181" s="2">
        <v>6464</v>
      </c>
      <c r="D181" s="2">
        <v>16462</v>
      </c>
      <c r="E181" s="2">
        <v>180</v>
      </c>
      <c r="F181" s="2">
        <v>14133</v>
      </c>
      <c r="G181" s="2">
        <v>14313</v>
      </c>
      <c r="H181" s="2">
        <v>2149</v>
      </c>
      <c r="I181" t="s">
        <v>433</v>
      </c>
      <c r="J181" s="2">
        <v>76581</v>
      </c>
    </row>
    <row r="182" spans="1:10" x14ac:dyDescent="0.3">
      <c r="A182" t="s">
        <v>581</v>
      </c>
      <c r="B182" s="2">
        <v>5451</v>
      </c>
      <c r="C182" s="2">
        <v>8122</v>
      </c>
      <c r="D182" s="2">
        <v>13573</v>
      </c>
      <c r="E182" s="2">
        <v>97</v>
      </c>
      <c r="F182" s="2">
        <v>4286</v>
      </c>
      <c r="G182" s="2">
        <v>4383</v>
      </c>
      <c r="H182" s="2">
        <v>9190</v>
      </c>
      <c r="I182" t="s">
        <v>433</v>
      </c>
      <c r="J182" s="2">
        <v>368467</v>
      </c>
    </row>
    <row r="183" spans="1:10" x14ac:dyDescent="0.3">
      <c r="A183" t="s">
        <v>582</v>
      </c>
      <c r="B183" s="2">
        <v>6871</v>
      </c>
      <c r="C183" s="2">
        <v>12625</v>
      </c>
      <c r="D183" s="2">
        <v>19496</v>
      </c>
      <c r="E183" s="2">
        <v>1016</v>
      </c>
      <c r="F183" s="2">
        <v>5451</v>
      </c>
      <c r="G183" s="2">
        <v>6467</v>
      </c>
      <c r="H183" s="2">
        <v>13029</v>
      </c>
      <c r="I183" t="s">
        <v>429</v>
      </c>
      <c r="J183" s="2">
        <v>22710</v>
      </c>
    </row>
    <row r="184" spans="1:10" x14ac:dyDescent="0.3">
      <c r="A184" t="s">
        <v>583</v>
      </c>
      <c r="B184" s="2">
        <v>30017</v>
      </c>
      <c r="C184" s="2">
        <v>46845</v>
      </c>
      <c r="D184" s="2">
        <v>76862</v>
      </c>
      <c r="E184" s="2">
        <v>4369</v>
      </c>
      <c r="F184" s="2">
        <v>64416</v>
      </c>
      <c r="G184" s="2">
        <v>68785</v>
      </c>
      <c r="H184" s="2">
        <v>8077</v>
      </c>
      <c r="I184" t="s">
        <v>445</v>
      </c>
      <c r="J184" s="2">
        <v>383091</v>
      </c>
    </row>
    <row r="185" spans="1:10" x14ac:dyDescent="0.3">
      <c r="A185" t="s">
        <v>584</v>
      </c>
      <c r="B185" s="2">
        <v>4593</v>
      </c>
      <c r="C185" s="2">
        <v>8684</v>
      </c>
      <c r="D185" s="2">
        <v>13277</v>
      </c>
      <c r="E185" s="2">
        <v>845</v>
      </c>
      <c r="F185" s="2">
        <v>0</v>
      </c>
      <c r="G185" s="2">
        <v>845</v>
      </c>
      <c r="H185" s="2">
        <v>12432</v>
      </c>
      <c r="I185" t="s">
        <v>437</v>
      </c>
      <c r="J185" s="2">
        <v>256439</v>
      </c>
    </row>
    <row r="186" spans="1:10" x14ac:dyDescent="0.3">
      <c r="A186" t="s">
        <v>585</v>
      </c>
      <c r="B186" s="2">
        <v>54270</v>
      </c>
      <c r="C186" s="2">
        <v>44631</v>
      </c>
      <c r="D186" s="2">
        <v>98901</v>
      </c>
      <c r="E186" s="2">
        <v>5994</v>
      </c>
      <c r="F186" s="2">
        <v>71611</v>
      </c>
      <c r="G186" s="2">
        <v>77605</v>
      </c>
      <c r="H186" s="2">
        <v>21296</v>
      </c>
      <c r="I186" t="s">
        <v>440</v>
      </c>
      <c r="J186" s="2">
        <v>684254</v>
      </c>
    </row>
    <row r="187" spans="1:10" x14ac:dyDescent="0.3">
      <c r="A187" t="s">
        <v>586</v>
      </c>
      <c r="B187" s="2">
        <v>21750</v>
      </c>
      <c r="C187" s="2">
        <v>3273</v>
      </c>
      <c r="D187" s="2">
        <v>25023</v>
      </c>
      <c r="E187" s="2">
        <v>3676</v>
      </c>
      <c r="F187" s="2">
        <v>1705</v>
      </c>
      <c r="G187" s="2">
        <v>5381</v>
      </c>
      <c r="H187" s="2">
        <v>19642</v>
      </c>
      <c r="I187" t="s">
        <v>440</v>
      </c>
      <c r="J187" s="2">
        <v>307743</v>
      </c>
    </row>
    <row r="188" spans="1:10" x14ac:dyDescent="0.3">
      <c r="A188" t="s">
        <v>587</v>
      </c>
      <c r="B188" s="2">
        <v>336</v>
      </c>
      <c r="C188" s="2">
        <v>216</v>
      </c>
      <c r="D188" s="2">
        <v>552</v>
      </c>
      <c r="E188" s="2">
        <v>2</v>
      </c>
      <c r="F188" s="2">
        <v>15</v>
      </c>
      <c r="G188" s="2">
        <v>17</v>
      </c>
      <c r="H188" s="2">
        <v>535</v>
      </c>
      <c r="I188" t="s">
        <v>433</v>
      </c>
      <c r="J188" s="2">
        <v>4074</v>
      </c>
    </row>
    <row r="189" spans="1:10" x14ac:dyDescent="0.3">
      <c r="A189" t="s">
        <v>588</v>
      </c>
      <c r="B189" s="2">
        <v>24606</v>
      </c>
      <c r="C189" s="2">
        <v>22390</v>
      </c>
      <c r="D189" s="2">
        <v>46996</v>
      </c>
      <c r="E189" s="2">
        <v>3941</v>
      </c>
      <c r="F189" s="2">
        <v>1017</v>
      </c>
      <c r="G189" s="2">
        <v>4958</v>
      </c>
      <c r="H189" s="2">
        <v>42038</v>
      </c>
      <c r="I189" t="s">
        <v>437</v>
      </c>
      <c r="J189" s="2">
        <v>677933</v>
      </c>
    </row>
    <row r="190" spans="1:10" x14ac:dyDescent="0.3">
      <c r="A190" t="s">
        <v>589</v>
      </c>
      <c r="B190" s="2">
        <v>118648</v>
      </c>
      <c r="C190" s="2">
        <v>22046</v>
      </c>
      <c r="D190" s="2">
        <v>140694</v>
      </c>
      <c r="E190" s="2">
        <v>15023</v>
      </c>
      <c r="F190" s="2">
        <v>103947</v>
      </c>
      <c r="G190" s="2">
        <v>118970</v>
      </c>
      <c r="H190" s="2">
        <v>21724</v>
      </c>
      <c r="I190" t="s">
        <v>472</v>
      </c>
      <c r="J190" s="2">
        <v>1983086</v>
      </c>
    </row>
    <row r="191" spans="1:10" x14ac:dyDescent="0.3">
      <c r="A191" t="s">
        <v>590</v>
      </c>
      <c r="B191" s="2">
        <v>75</v>
      </c>
      <c r="C191" s="2">
        <v>444</v>
      </c>
      <c r="D191" s="2">
        <v>519</v>
      </c>
      <c r="E191" s="2">
        <v>0</v>
      </c>
      <c r="F191" s="2">
        <v>0</v>
      </c>
      <c r="G191" s="2">
        <v>0</v>
      </c>
      <c r="H191" s="2">
        <v>519</v>
      </c>
      <c r="I191" t="s">
        <v>433</v>
      </c>
      <c r="J191" s="2">
        <v>61782</v>
      </c>
    </row>
    <row r="192" spans="1:10" x14ac:dyDescent="0.3">
      <c r="A192" t="s">
        <v>67</v>
      </c>
      <c r="B192" s="2">
        <v>-252</v>
      </c>
      <c r="C192" s="2">
        <v>515</v>
      </c>
      <c r="D192" s="2">
        <v>263</v>
      </c>
      <c r="E192" s="2">
        <v>0</v>
      </c>
      <c r="F192" s="2">
        <v>39</v>
      </c>
      <c r="G192" s="2">
        <v>39</v>
      </c>
      <c r="H192" s="2">
        <v>224</v>
      </c>
      <c r="I192" t="s">
        <v>433</v>
      </c>
      <c r="J192" s="2">
        <v>325292</v>
      </c>
    </row>
    <row r="193" spans="1:10" x14ac:dyDescent="0.3">
      <c r="A193" t="s">
        <v>591</v>
      </c>
      <c r="B193" s="2">
        <v>16172</v>
      </c>
      <c r="C193" s="2">
        <v>28230</v>
      </c>
      <c r="D193" s="2">
        <v>44402</v>
      </c>
      <c r="E193" s="2">
        <v>907</v>
      </c>
      <c r="F193" s="2">
        <v>34859</v>
      </c>
      <c r="G193" s="2">
        <v>35766</v>
      </c>
      <c r="H193" s="2">
        <v>8636</v>
      </c>
      <c r="I193" t="s">
        <v>429</v>
      </c>
      <c r="J193" s="2">
        <v>27404</v>
      </c>
    </row>
    <row r="194" spans="1:10" x14ac:dyDescent="0.3">
      <c r="A194" t="s">
        <v>592</v>
      </c>
      <c r="B194" s="2">
        <v>1757</v>
      </c>
      <c r="C194" s="2">
        <v>3149</v>
      </c>
      <c r="D194" s="2">
        <v>4906</v>
      </c>
      <c r="E194" s="2">
        <v>251</v>
      </c>
      <c r="F194" s="2">
        <v>0</v>
      </c>
      <c r="G194" s="2">
        <v>251</v>
      </c>
      <c r="H194" s="2">
        <v>4655</v>
      </c>
      <c r="I194" t="s">
        <v>433</v>
      </c>
      <c r="J194" s="2">
        <v>8427</v>
      </c>
    </row>
    <row r="195" spans="1:10" x14ac:dyDescent="0.3">
      <c r="A195" t="s">
        <v>593</v>
      </c>
      <c r="B195" s="2">
        <v>110591</v>
      </c>
      <c r="C195" s="2">
        <v>77247</v>
      </c>
      <c r="D195" s="2">
        <v>187838</v>
      </c>
      <c r="E195" s="2">
        <v>3870</v>
      </c>
      <c r="F195" s="2">
        <v>174247</v>
      </c>
      <c r="G195" s="2">
        <v>178117</v>
      </c>
      <c r="H195" s="2">
        <v>9721</v>
      </c>
      <c r="I195" t="s">
        <v>440</v>
      </c>
      <c r="J195" s="2">
        <v>1249535</v>
      </c>
    </row>
    <row r="196" spans="1:10" x14ac:dyDescent="0.3">
      <c r="A196" t="s">
        <v>594</v>
      </c>
      <c r="B196" s="2">
        <v>38804</v>
      </c>
      <c r="C196" s="2">
        <v>22987</v>
      </c>
      <c r="D196" s="2">
        <v>61792</v>
      </c>
      <c r="E196" s="2">
        <v>5507</v>
      </c>
      <c r="F196" s="2">
        <v>32651</v>
      </c>
      <c r="G196" s="2">
        <v>38159</v>
      </c>
      <c r="H196" s="2">
        <v>23633</v>
      </c>
      <c r="I196" t="s">
        <v>445</v>
      </c>
      <c r="J196" s="2">
        <v>633950</v>
      </c>
    </row>
    <row r="197" spans="1:10" x14ac:dyDescent="0.3">
      <c r="A197" t="s">
        <v>595</v>
      </c>
      <c r="B197" s="2">
        <v>66570</v>
      </c>
      <c r="C197" s="2">
        <v>45446</v>
      </c>
      <c r="D197" s="2">
        <v>112016</v>
      </c>
      <c r="E197" s="2">
        <v>27814</v>
      </c>
      <c r="F197" s="2">
        <v>71707</v>
      </c>
      <c r="G197" s="2">
        <v>99521</v>
      </c>
      <c r="H197" s="2">
        <v>12495</v>
      </c>
      <c r="I197" t="s">
        <v>472</v>
      </c>
      <c r="J197" s="2">
        <v>675842</v>
      </c>
    </row>
    <row r="198" spans="1:10" x14ac:dyDescent="0.3">
      <c r="A198" t="s">
        <v>596</v>
      </c>
      <c r="B198" s="2">
        <v>8246</v>
      </c>
      <c r="C198" s="2">
        <v>6490</v>
      </c>
      <c r="D198" s="2">
        <v>14737</v>
      </c>
      <c r="E198" s="2">
        <v>16</v>
      </c>
      <c r="F198" s="2">
        <v>361</v>
      </c>
      <c r="G198" s="2">
        <v>376</v>
      </c>
      <c r="H198" s="2">
        <v>14360</v>
      </c>
      <c r="I198" t="s">
        <v>433</v>
      </c>
      <c r="J198" s="2">
        <v>36369</v>
      </c>
    </row>
    <row r="199" spans="1:10" x14ac:dyDescent="0.3">
      <c r="A199" t="s">
        <v>597</v>
      </c>
      <c r="B199" s="2">
        <v>1267</v>
      </c>
      <c r="C199" s="2">
        <v>45</v>
      </c>
      <c r="D199" s="2">
        <v>1312</v>
      </c>
      <c r="E199" s="2">
        <v>0</v>
      </c>
      <c r="F199" s="2">
        <v>-91</v>
      </c>
      <c r="G199" s="2">
        <v>-91</v>
      </c>
      <c r="H199" s="2">
        <v>1403</v>
      </c>
      <c r="I199" t="s">
        <v>433</v>
      </c>
      <c r="J199" s="2">
        <v>214961</v>
      </c>
    </row>
    <row r="200" spans="1:10" x14ac:dyDescent="0.3">
      <c r="A200" t="s">
        <v>598</v>
      </c>
      <c r="B200" s="2">
        <v>14758</v>
      </c>
      <c r="C200" s="2">
        <v>3214</v>
      </c>
      <c r="D200" s="2">
        <v>17972</v>
      </c>
      <c r="E200" s="2">
        <v>2730</v>
      </c>
      <c r="F200" s="2">
        <v>2300</v>
      </c>
      <c r="G200" s="2">
        <v>5030</v>
      </c>
      <c r="H200" s="2">
        <v>12942</v>
      </c>
      <c r="I200" t="s">
        <v>437</v>
      </c>
      <c r="J200" s="2">
        <v>615341</v>
      </c>
    </row>
    <row r="201" spans="1:10" x14ac:dyDescent="0.3">
      <c r="A201" t="s">
        <v>599</v>
      </c>
      <c r="B201" s="2">
        <v>5507</v>
      </c>
      <c r="C201" s="2">
        <v>8494</v>
      </c>
      <c r="D201" s="2">
        <v>14001</v>
      </c>
      <c r="E201" s="2">
        <v>808</v>
      </c>
      <c r="F201" s="2">
        <v>10863</v>
      </c>
      <c r="G201" s="2">
        <v>11671</v>
      </c>
      <c r="H201" s="2">
        <v>2330</v>
      </c>
      <c r="I201" t="s">
        <v>429</v>
      </c>
      <c r="J201" s="2">
        <v>11464</v>
      </c>
    </row>
    <row r="202" spans="1:10" x14ac:dyDescent="0.3">
      <c r="A202" t="s">
        <v>600</v>
      </c>
      <c r="B202" s="2">
        <v>13649</v>
      </c>
      <c r="C202" s="2">
        <v>11704</v>
      </c>
      <c r="D202" s="2">
        <v>25353</v>
      </c>
      <c r="E202" s="2">
        <v>908</v>
      </c>
      <c r="F202" s="2">
        <v>19155</v>
      </c>
      <c r="G202" s="2">
        <v>20063</v>
      </c>
      <c r="H202" s="2">
        <v>5290</v>
      </c>
      <c r="I202" t="s">
        <v>429</v>
      </c>
      <c r="J202" s="2">
        <v>18428</v>
      </c>
    </row>
    <row r="203" spans="1:10" x14ac:dyDescent="0.3">
      <c r="A203" t="s">
        <v>601</v>
      </c>
      <c r="B203" s="2">
        <v>3514</v>
      </c>
      <c r="C203" s="2">
        <v>5963</v>
      </c>
      <c r="D203" s="2">
        <v>9477</v>
      </c>
      <c r="E203" s="2">
        <v>1308</v>
      </c>
      <c r="F203" s="2">
        <v>780</v>
      </c>
      <c r="G203" s="2">
        <v>2088</v>
      </c>
      <c r="H203" s="2">
        <v>7389</v>
      </c>
      <c r="I203" t="s">
        <v>472</v>
      </c>
      <c r="J203" s="2">
        <v>846049</v>
      </c>
    </row>
    <row r="204" spans="1:10" x14ac:dyDescent="0.3">
      <c r="A204" t="s">
        <v>602</v>
      </c>
      <c r="B204" s="2">
        <v>0</v>
      </c>
      <c r="C204" s="2">
        <v>0</v>
      </c>
      <c r="D204" s="2">
        <v>0</v>
      </c>
      <c r="E204" s="2">
        <v>0</v>
      </c>
      <c r="F204" s="2">
        <v>0</v>
      </c>
      <c r="G204" s="2">
        <v>0</v>
      </c>
      <c r="H204" s="2">
        <v>0</v>
      </c>
      <c r="I204" t="s">
        <v>433</v>
      </c>
      <c r="J204" s="2">
        <v>126938</v>
      </c>
    </row>
    <row r="205" spans="1:10" x14ac:dyDescent="0.3">
      <c r="A205" t="s">
        <v>181</v>
      </c>
      <c r="B205" s="2">
        <v>44299</v>
      </c>
      <c r="C205" s="2">
        <v>51840</v>
      </c>
      <c r="D205" s="2">
        <v>96139</v>
      </c>
      <c r="E205" s="2">
        <v>3017</v>
      </c>
      <c r="F205" s="2">
        <v>64090</v>
      </c>
      <c r="G205" s="2">
        <v>67107</v>
      </c>
      <c r="H205" s="2">
        <v>29032</v>
      </c>
      <c r="I205" t="s">
        <v>440</v>
      </c>
      <c r="J205" s="2">
        <v>997685</v>
      </c>
    </row>
    <row r="206" spans="1:10" x14ac:dyDescent="0.3">
      <c r="A206" t="s">
        <v>603</v>
      </c>
      <c r="B206" s="2">
        <v>1092</v>
      </c>
      <c r="C206" s="2">
        <v>5095</v>
      </c>
      <c r="D206" s="2">
        <v>6187</v>
      </c>
      <c r="E206" s="2">
        <v>0</v>
      </c>
      <c r="F206" s="2">
        <v>223</v>
      </c>
      <c r="G206" s="2">
        <v>223</v>
      </c>
      <c r="H206" s="2">
        <v>5964</v>
      </c>
      <c r="I206" t="s">
        <v>433</v>
      </c>
      <c r="J206" s="2">
        <v>212638</v>
      </c>
    </row>
    <row r="207" spans="1:10" x14ac:dyDescent="0.3">
      <c r="A207" t="s">
        <v>126</v>
      </c>
      <c r="B207" s="2">
        <v>19010</v>
      </c>
      <c r="C207" s="2">
        <v>15393</v>
      </c>
      <c r="D207" s="2">
        <v>34403</v>
      </c>
      <c r="E207" s="2">
        <v>2529</v>
      </c>
      <c r="F207" s="2">
        <v>14610</v>
      </c>
      <c r="G207" s="2">
        <v>17139</v>
      </c>
      <c r="H207" s="2">
        <v>17264</v>
      </c>
      <c r="I207" t="s">
        <v>445</v>
      </c>
      <c r="J207" s="2">
        <v>393580</v>
      </c>
    </row>
    <row r="208" spans="1:10" x14ac:dyDescent="0.3">
      <c r="A208" t="s">
        <v>604</v>
      </c>
      <c r="B208" s="2">
        <v>11764</v>
      </c>
      <c r="C208" s="2">
        <v>8589</v>
      </c>
      <c r="D208" s="2">
        <v>20353</v>
      </c>
      <c r="E208" s="2">
        <v>424</v>
      </c>
      <c r="F208" s="2">
        <v>14161</v>
      </c>
      <c r="G208" s="2">
        <v>14585</v>
      </c>
      <c r="H208" s="2">
        <v>5768</v>
      </c>
      <c r="I208" t="s">
        <v>429</v>
      </c>
      <c r="J208" s="2">
        <v>22799</v>
      </c>
    </row>
    <row r="209" spans="1:10" x14ac:dyDescent="0.3">
      <c r="A209" t="s">
        <v>605</v>
      </c>
      <c r="B209" s="2">
        <v>3733</v>
      </c>
      <c r="C209" s="2">
        <v>1112</v>
      </c>
      <c r="D209" s="2">
        <v>4845</v>
      </c>
      <c r="E209" s="2">
        <v>126</v>
      </c>
      <c r="F209" s="2">
        <v>1181</v>
      </c>
      <c r="G209" s="2">
        <v>1307</v>
      </c>
      <c r="H209" s="2">
        <v>3538</v>
      </c>
      <c r="I209" t="s">
        <v>429</v>
      </c>
      <c r="J209" s="2">
        <v>10457</v>
      </c>
    </row>
    <row r="210" spans="1:10" x14ac:dyDescent="0.3">
      <c r="A210" t="s">
        <v>606</v>
      </c>
      <c r="B210" s="2">
        <v>2912</v>
      </c>
      <c r="C210" s="2">
        <v>3225</v>
      </c>
      <c r="D210" s="2">
        <v>6137</v>
      </c>
      <c r="E210" s="2">
        <v>145</v>
      </c>
      <c r="F210" s="2">
        <v>1787</v>
      </c>
      <c r="G210" s="2">
        <v>1932</v>
      </c>
      <c r="H210" s="2">
        <v>4205</v>
      </c>
      <c r="I210" t="s">
        <v>429</v>
      </c>
      <c r="J210" s="2">
        <v>8088</v>
      </c>
    </row>
    <row r="211" spans="1:10" x14ac:dyDescent="0.3">
      <c r="A211" t="s">
        <v>607</v>
      </c>
      <c r="B211" s="2">
        <v>71203</v>
      </c>
      <c r="C211" s="2">
        <v>81717</v>
      </c>
      <c r="D211" s="2">
        <v>152920</v>
      </c>
      <c r="E211" s="2">
        <v>15395</v>
      </c>
      <c r="F211" s="2">
        <v>105022</v>
      </c>
      <c r="G211" s="2">
        <v>120417</v>
      </c>
      <c r="H211" s="2">
        <v>32503</v>
      </c>
      <c r="I211" t="s">
        <v>440</v>
      </c>
      <c r="J211" s="2">
        <v>980008</v>
      </c>
    </row>
    <row r="212" spans="1:10" x14ac:dyDescent="0.3">
      <c r="A212" t="s">
        <v>608</v>
      </c>
      <c r="B212" s="2">
        <v>1596</v>
      </c>
      <c r="C212" s="2">
        <v>3389</v>
      </c>
      <c r="D212" s="2">
        <v>4985</v>
      </c>
      <c r="E212" s="2">
        <v>825</v>
      </c>
      <c r="F212" s="2">
        <v>-435</v>
      </c>
      <c r="G212" s="2">
        <v>390</v>
      </c>
      <c r="H212" s="2">
        <v>4595</v>
      </c>
      <c r="I212" t="s">
        <v>429</v>
      </c>
      <c r="J212" s="2">
        <v>16499</v>
      </c>
    </row>
    <row r="213" spans="1:10" x14ac:dyDescent="0.3">
      <c r="A213" t="s">
        <v>134</v>
      </c>
      <c r="B213" s="2">
        <v>13934</v>
      </c>
      <c r="C213" s="2">
        <v>21868</v>
      </c>
      <c r="D213" s="2">
        <v>35802</v>
      </c>
      <c r="E213" s="2">
        <v>10643</v>
      </c>
      <c r="F213" s="2">
        <v>10838</v>
      </c>
      <c r="G213" s="2">
        <v>21481</v>
      </c>
      <c r="H213" s="2">
        <v>14321</v>
      </c>
      <c r="I213" t="s">
        <v>445</v>
      </c>
      <c r="J213" s="2">
        <v>355345</v>
      </c>
    </row>
    <row r="214" spans="1:10" x14ac:dyDescent="0.3">
      <c r="A214" t="s">
        <v>609</v>
      </c>
      <c r="B214" s="2">
        <v>4614</v>
      </c>
      <c r="C214" s="2">
        <v>4957</v>
      </c>
      <c r="D214" s="2">
        <v>9571</v>
      </c>
      <c r="E214" s="2">
        <v>1990</v>
      </c>
      <c r="F214" s="2">
        <v>5558</v>
      </c>
      <c r="G214" s="2">
        <v>7548</v>
      </c>
      <c r="H214" s="2">
        <v>2023</v>
      </c>
      <c r="I214" t="s">
        <v>429</v>
      </c>
      <c r="J214" s="2">
        <v>8800</v>
      </c>
    </row>
    <row r="215" spans="1:10" x14ac:dyDescent="0.3">
      <c r="A215" t="s">
        <v>220</v>
      </c>
      <c r="B215" s="2">
        <v>3548</v>
      </c>
      <c r="C215" s="2">
        <v>9078</v>
      </c>
      <c r="D215" s="2">
        <v>12626</v>
      </c>
      <c r="E215" s="2">
        <v>1084</v>
      </c>
      <c r="F215" s="2">
        <v>7631</v>
      </c>
      <c r="G215" s="2">
        <v>8715</v>
      </c>
      <c r="H215" s="2">
        <v>3911</v>
      </c>
      <c r="I215" t="s">
        <v>429</v>
      </c>
      <c r="J215" s="2">
        <v>19369</v>
      </c>
    </row>
    <row r="216" spans="1:10" x14ac:dyDescent="0.3">
      <c r="A216" t="s">
        <v>610</v>
      </c>
      <c r="B216" s="2">
        <v>44</v>
      </c>
      <c r="C216" s="2">
        <v>434</v>
      </c>
      <c r="D216" s="2">
        <v>478</v>
      </c>
      <c r="E216" s="2">
        <v>0</v>
      </c>
      <c r="F216" s="2">
        <v>0</v>
      </c>
      <c r="G216" s="2">
        <v>0</v>
      </c>
      <c r="H216" s="2">
        <v>478</v>
      </c>
      <c r="I216" t="s">
        <v>433</v>
      </c>
      <c r="J216" s="2">
        <v>51357</v>
      </c>
    </row>
    <row r="217" spans="1:10" x14ac:dyDescent="0.3">
      <c r="A217" t="s">
        <v>611</v>
      </c>
      <c r="B217" s="2">
        <v>985</v>
      </c>
      <c r="C217" s="2">
        <v>256</v>
      </c>
      <c r="D217" s="2">
        <v>1241</v>
      </c>
      <c r="E217" s="2">
        <v>15</v>
      </c>
      <c r="F217" s="2">
        <v>0</v>
      </c>
      <c r="G217" s="2">
        <v>15</v>
      </c>
      <c r="H217" s="2">
        <v>1226</v>
      </c>
      <c r="I217" t="s">
        <v>433</v>
      </c>
      <c r="J217" s="2">
        <v>400849</v>
      </c>
    </row>
    <row r="218" spans="1:10" x14ac:dyDescent="0.3">
      <c r="A218" t="s">
        <v>612</v>
      </c>
      <c r="B218" s="2">
        <v>0</v>
      </c>
      <c r="C218" s="2">
        <v>0</v>
      </c>
      <c r="D218" s="2">
        <v>0</v>
      </c>
      <c r="E218" s="2">
        <v>0</v>
      </c>
      <c r="F218" s="2">
        <v>0</v>
      </c>
      <c r="G218" s="2">
        <v>0</v>
      </c>
      <c r="H218" s="2">
        <v>0</v>
      </c>
      <c r="I218" t="s">
        <v>433</v>
      </c>
      <c r="J218" s="2">
        <v>76849</v>
      </c>
    </row>
    <row r="219" spans="1:10" x14ac:dyDescent="0.3">
      <c r="A219" t="s">
        <v>613</v>
      </c>
      <c r="B219" s="2">
        <v>26690</v>
      </c>
      <c r="C219" s="2">
        <v>30993</v>
      </c>
      <c r="D219" s="2">
        <v>57683</v>
      </c>
      <c r="E219" s="2">
        <v>13128</v>
      </c>
      <c r="F219" s="2">
        <v>37456</v>
      </c>
      <c r="G219" s="2">
        <v>50584</v>
      </c>
      <c r="H219" s="2">
        <v>7099</v>
      </c>
      <c r="I219" t="s">
        <v>437</v>
      </c>
      <c r="J219" s="2">
        <v>366328</v>
      </c>
    </row>
    <row r="220" spans="1:10" x14ac:dyDescent="0.3">
      <c r="A220" t="s">
        <v>614</v>
      </c>
      <c r="B220" s="2">
        <v>5370</v>
      </c>
      <c r="C220" s="2">
        <v>6422</v>
      </c>
      <c r="D220" s="2">
        <v>11792</v>
      </c>
      <c r="E220" s="2">
        <v>364</v>
      </c>
      <c r="F220" s="2">
        <v>8044</v>
      </c>
      <c r="G220" s="2">
        <v>8408</v>
      </c>
      <c r="H220" s="2">
        <v>3384</v>
      </c>
      <c r="I220" t="s">
        <v>429</v>
      </c>
      <c r="J220" s="2">
        <v>10867</v>
      </c>
    </row>
    <row r="221" spans="1:10" x14ac:dyDescent="0.3">
      <c r="A221" t="s">
        <v>113</v>
      </c>
      <c r="B221" s="2">
        <v>3773</v>
      </c>
      <c r="C221" s="2">
        <v>7886</v>
      </c>
      <c r="D221" s="2">
        <v>11659</v>
      </c>
      <c r="E221" s="2">
        <v>516</v>
      </c>
      <c r="F221" s="2">
        <v>8786</v>
      </c>
      <c r="G221" s="2">
        <v>9302</v>
      </c>
      <c r="H221" s="2">
        <v>2357</v>
      </c>
      <c r="I221" t="s">
        <v>429</v>
      </c>
      <c r="J221" s="2">
        <v>16086</v>
      </c>
    </row>
    <row r="222" spans="1:10" x14ac:dyDescent="0.3">
      <c r="A222" t="s">
        <v>615</v>
      </c>
      <c r="B222" s="2">
        <v>7491</v>
      </c>
      <c r="C222" s="2">
        <v>7551</v>
      </c>
      <c r="D222" s="2">
        <v>15042</v>
      </c>
      <c r="E222" s="2">
        <v>1336</v>
      </c>
      <c r="F222" s="2">
        <v>6706</v>
      </c>
      <c r="G222" s="2">
        <v>8042</v>
      </c>
      <c r="H222" s="2">
        <v>7000</v>
      </c>
      <c r="I222" t="s">
        <v>429</v>
      </c>
      <c r="J222" s="2">
        <v>21599</v>
      </c>
    </row>
    <row r="223" spans="1:10" x14ac:dyDescent="0.3">
      <c r="A223" t="s">
        <v>616</v>
      </c>
      <c r="B223" s="2">
        <v>16184</v>
      </c>
      <c r="C223" s="2">
        <v>19445</v>
      </c>
      <c r="D223" s="2">
        <v>35629</v>
      </c>
      <c r="E223" s="2">
        <v>4513</v>
      </c>
      <c r="F223" s="2">
        <v>29604</v>
      </c>
      <c r="G223" s="2">
        <v>34117</v>
      </c>
      <c r="H223" s="2">
        <v>1512</v>
      </c>
      <c r="I223" t="s">
        <v>445</v>
      </c>
      <c r="J223" s="2">
        <v>242411</v>
      </c>
    </row>
    <row r="224" spans="1:10" x14ac:dyDescent="0.3">
      <c r="A224" t="s">
        <v>617</v>
      </c>
      <c r="B224" s="2">
        <v>4889</v>
      </c>
      <c r="C224" s="2">
        <v>6995</v>
      </c>
      <c r="D224" s="2">
        <v>11884</v>
      </c>
      <c r="E224" s="2">
        <v>1931</v>
      </c>
      <c r="F224" s="2">
        <v>-1155</v>
      </c>
      <c r="G224" s="2">
        <v>776</v>
      </c>
      <c r="H224" s="2">
        <v>11108</v>
      </c>
      <c r="I224" t="s">
        <v>445</v>
      </c>
      <c r="J224" s="2">
        <v>392874</v>
      </c>
    </row>
    <row r="225" spans="1:10" x14ac:dyDescent="0.3">
      <c r="A225" t="s">
        <v>618</v>
      </c>
      <c r="B225" s="2">
        <v>569</v>
      </c>
      <c r="C225" s="2">
        <v>10345</v>
      </c>
      <c r="D225" s="2">
        <v>10914</v>
      </c>
      <c r="E225" s="2">
        <v>1059</v>
      </c>
      <c r="F225" s="2">
        <v>460</v>
      </c>
      <c r="G225" s="2">
        <v>1519</v>
      </c>
      <c r="H225" s="2">
        <v>9395</v>
      </c>
      <c r="I225" t="s">
        <v>429</v>
      </c>
      <c r="J225" s="2">
        <v>16358</v>
      </c>
    </row>
    <row r="226" spans="1:10" x14ac:dyDescent="0.3">
      <c r="A226" t="s">
        <v>619</v>
      </c>
      <c r="B226" s="2">
        <v>31623</v>
      </c>
      <c r="C226" s="2">
        <v>14865</v>
      </c>
      <c r="D226" s="2">
        <v>46488</v>
      </c>
      <c r="E226" s="2">
        <v>684</v>
      </c>
      <c r="F226" s="2">
        <v>41605</v>
      </c>
      <c r="G226" s="2">
        <v>42289</v>
      </c>
      <c r="H226" s="2">
        <v>4199</v>
      </c>
      <c r="I226" t="s">
        <v>429</v>
      </c>
      <c r="J226" s="2">
        <v>20720</v>
      </c>
    </row>
    <row r="227" spans="1:10" x14ac:dyDescent="0.3">
      <c r="A227" t="s">
        <v>82</v>
      </c>
      <c r="B227" s="2">
        <v>585</v>
      </c>
      <c r="C227" s="2">
        <v>217</v>
      </c>
      <c r="D227" s="2">
        <v>802</v>
      </c>
      <c r="E227" s="2">
        <v>44</v>
      </c>
      <c r="F227" s="2">
        <v>15</v>
      </c>
      <c r="G227" s="2">
        <v>59</v>
      </c>
      <c r="H227" s="2">
        <v>743</v>
      </c>
      <c r="I227" t="s">
        <v>433</v>
      </c>
      <c r="J227" s="2">
        <v>3359</v>
      </c>
    </row>
    <row r="228" spans="1:10" x14ac:dyDescent="0.3">
      <c r="A228" t="s">
        <v>620</v>
      </c>
      <c r="B228" s="2">
        <v>6658</v>
      </c>
      <c r="C228" s="2">
        <v>10267</v>
      </c>
      <c r="D228" s="2">
        <v>16925</v>
      </c>
      <c r="E228" s="2">
        <v>1009</v>
      </c>
      <c r="F228" s="2">
        <v>11564</v>
      </c>
      <c r="G228" s="2">
        <v>12573</v>
      </c>
      <c r="H228" s="2">
        <v>4352</v>
      </c>
      <c r="I228" t="s">
        <v>429</v>
      </c>
      <c r="J228" s="2">
        <v>17423</v>
      </c>
    </row>
    <row r="229" spans="1:10" x14ac:dyDescent="0.3">
      <c r="A229" t="s">
        <v>621</v>
      </c>
      <c r="B229" s="2">
        <v>33487</v>
      </c>
      <c r="C229" s="2">
        <v>23064</v>
      </c>
      <c r="D229" s="2">
        <v>56551</v>
      </c>
      <c r="E229" s="2">
        <v>9280</v>
      </c>
      <c r="F229" s="2">
        <v>11659</v>
      </c>
      <c r="G229" s="2">
        <v>20939</v>
      </c>
      <c r="H229" s="2">
        <v>35612</v>
      </c>
      <c r="I229" t="s">
        <v>440</v>
      </c>
      <c r="J229" s="2">
        <v>444921</v>
      </c>
    </row>
    <row r="230" spans="1:10" x14ac:dyDescent="0.3">
      <c r="A230" t="s">
        <v>622</v>
      </c>
      <c r="B230" s="2">
        <v>7517</v>
      </c>
      <c r="C230" s="2">
        <v>9819</v>
      </c>
      <c r="D230" s="2">
        <v>17336</v>
      </c>
      <c r="E230" s="2">
        <v>1097</v>
      </c>
      <c r="F230" s="2">
        <v>11796</v>
      </c>
      <c r="G230" s="2">
        <v>12893</v>
      </c>
      <c r="H230" s="2">
        <v>4443</v>
      </c>
      <c r="I230" t="s">
        <v>429</v>
      </c>
      <c r="J230" s="2">
        <v>21691</v>
      </c>
    </row>
    <row r="231" spans="1:10" x14ac:dyDescent="0.3">
      <c r="A231" t="s">
        <v>52</v>
      </c>
      <c r="B231" s="2">
        <v>28215</v>
      </c>
      <c r="C231" s="2">
        <v>7347</v>
      </c>
      <c r="D231" s="2">
        <v>35562</v>
      </c>
      <c r="E231" s="2">
        <v>7979</v>
      </c>
      <c r="F231" s="2">
        <v>6596</v>
      </c>
      <c r="G231" s="2">
        <v>14575</v>
      </c>
      <c r="H231" s="2">
        <v>20987</v>
      </c>
      <c r="I231" t="s">
        <v>437</v>
      </c>
      <c r="J231" s="2">
        <v>616856</v>
      </c>
    </row>
    <row r="232" spans="1:10" x14ac:dyDescent="0.3">
      <c r="A232" t="s">
        <v>623</v>
      </c>
      <c r="B232" s="2">
        <v>43142</v>
      </c>
      <c r="C232" s="2">
        <v>43682</v>
      </c>
      <c r="D232" s="2">
        <v>86823</v>
      </c>
      <c r="E232" s="2">
        <v>14819</v>
      </c>
      <c r="F232" s="2">
        <v>56235</v>
      </c>
      <c r="G232" s="2">
        <v>71053</v>
      </c>
      <c r="H232" s="2">
        <v>15770</v>
      </c>
      <c r="I232" t="s">
        <v>472</v>
      </c>
      <c r="J232" s="2">
        <v>1137234</v>
      </c>
    </row>
    <row r="233" spans="1:10" x14ac:dyDescent="0.3">
      <c r="A233" t="s">
        <v>624</v>
      </c>
      <c r="B233" s="2">
        <v>0</v>
      </c>
      <c r="C233" s="2">
        <v>0</v>
      </c>
      <c r="D233" s="2">
        <v>0</v>
      </c>
      <c r="E233" s="2">
        <v>0</v>
      </c>
      <c r="F233" s="2">
        <v>0</v>
      </c>
      <c r="G233" s="2">
        <v>0</v>
      </c>
      <c r="H233" s="2">
        <v>0</v>
      </c>
      <c r="I233" t="s">
        <v>433</v>
      </c>
      <c r="J233" s="2">
        <v>193899</v>
      </c>
    </row>
    <row r="234" spans="1:10" x14ac:dyDescent="0.3">
      <c r="A234" t="s">
        <v>625</v>
      </c>
      <c r="B234" s="2">
        <v>4416</v>
      </c>
      <c r="C234" s="2">
        <v>27086</v>
      </c>
      <c r="D234" s="2">
        <v>31502</v>
      </c>
      <c r="E234" s="2">
        <v>502</v>
      </c>
      <c r="F234" s="2">
        <v>28098</v>
      </c>
      <c r="G234" s="2">
        <v>28600</v>
      </c>
      <c r="H234" s="2">
        <v>2902</v>
      </c>
      <c r="I234" t="s">
        <v>429</v>
      </c>
      <c r="J234" s="2">
        <v>8388</v>
      </c>
    </row>
    <row r="235" spans="1:10" x14ac:dyDescent="0.3">
      <c r="A235" t="s">
        <v>56</v>
      </c>
      <c r="B235" s="2">
        <v>4026</v>
      </c>
      <c r="C235" s="2">
        <v>117</v>
      </c>
      <c r="D235" s="2">
        <v>4143</v>
      </c>
      <c r="E235" s="2">
        <v>0</v>
      </c>
      <c r="F235" s="2">
        <v>0</v>
      </c>
      <c r="G235" s="2">
        <v>0</v>
      </c>
      <c r="H235" s="2">
        <v>4143</v>
      </c>
      <c r="I235" t="s">
        <v>433</v>
      </c>
      <c r="J235" s="2">
        <v>123596</v>
      </c>
    </row>
    <row r="236" spans="1:10" x14ac:dyDescent="0.3">
      <c r="A236" t="s">
        <v>58</v>
      </c>
      <c r="B236" s="2">
        <v>6466</v>
      </c>
      <c r="C236" s="2">
        <v>3665</v>
      </c>
      <c r="D236" s="2">
        <v>10131</v>
      </c>
      <c r="E236" s="2">
        <v>3688</v>
      </c>
      <c r="F236" s="2">
        <v>0</v>
      </c>
      <c r="G236" s="2">
        <v>3688</v>
      </c>
      <c r="H236" s="2">
        <v>6443</v>
      </c>
      <c r="I236" t="s">
        <v>429</v>
      </c>
      <c r="J236" s="2">
        <v>10894</v>
      </c>
    </row>
    <row r="237" spans="1:10" x14ac:dyDescent="0.3">
      <c r="A237" t="s">
        <v>626</v>
      </c>
      <c r="B237" s="2">
        <v>16406</v>
      </c>
      <c r="C237" s="2">
        <v>16595</v>
      </c>
      <c r="D237" s="2">
        <v>33001</v>
      </c>
      <c r="E237" s="2">
        <v>183</v>
      </c>
      <c r="F237" s="2">
        <v>26915</v>
      </c>
      <c r="G237" s="2">
        <v>27098</v>
      </c>
      <c r="H237" s="2">
        <v>5903</v>
      </c>
      <c r="I237" t="s">
        <v>445</v>
      </c>
      <c r="J237" s="2">
        <v>211122</v>
      </c>
    </row>
    <row r="238" spans="1:10" x14ac:dyDescent="0.3">
      <c r="A238" t="s">
        <v>627</v>
      </c>
      <c r="B238" s="2">
        <v>8052</v>
      </c>
      <c r="C238" s="2">
        <v>4630</v>
      </c>
      <c r="D238" s="2">
        <v>12682</v>
      </c>
      <c r="E238" s="2">
        <v>390</v>
      </c>
      <c r="F238" s="2">
        <v>8760</v>
      </c>
      <c r="G238" s="2">
        <v>9150</v>
      </c>
      <c r="H238" s="2">
        <v>3532</v>
      </c>
      <c r="I238" t="s">
        <v>429</v>
      </c>
      <c r="J238" s="2">
        <v>22497</v>
      </c>
    </row>
    <row r="239" spans="1:10" x14ac:dyDescent="0.3">
      <c r="A239" t="s">
        <v>628</v>
      </c>
      <c r="B239" s="2">
        <v>1476</v>
      </c>
      <c r="C239" s="2">
        <v>8694</v>
      </c>
      <c r="D239" s="2">
        <v>10170</v>
      </c>
      <c r="E239" s="2">
        <v>109</v>
      </c>
      <c r="F239" s="2">
        <v>2630</v>
      </c>
      <c r="G239" s="2">
        <v>2739</v>
      </c>
      <c r="H239" s="2">
        <v>7431</v>
      </c>
      <c r="I239" t="s">
        <v>429</v>
      </c>
      <c r="J239" s="2">
        <v>15248</v>
      </c>
    </row>
    <row r="240" spans="1:10" x14ac:dyDescent="0.3">
      <c r="A240" t="s">
        <v>69</v>
      </c>
      <c r="B240" s="2">
        <v>21759</v>
      </c>
      <c r="C240" s="2">
        <v>14031</v>
      </c>
      <c r="D240" s="2">
        <v>35790</v>
      </c>
      <c r="E240" s="2">
        <v>1812</v>
      </c>
      <c r="F240" s="2">
        <v>26454</v>
      </c>
      <c r="G240" s="2">
        <v>28265</v>
      </c>
      <c r="H240" s="2">
        <v>7525</v>
      </c>
      <c r="I240" t="s">
        <v>445</v>
      </c>
      <c r="J240" s="2">
        <v>264615</v>
      </c>
    </row>
    <row r="241" spans="1:10" x14ac:dyDescent="0.3">
      <c r="A241" t="s">
        <v>629</v>
      </c>
      <c r="B241" s="2">
        <v>0</v>
      </c>
      <c r="C241" s="2">
        <v>0</v>
      </c>
      <c r="D241" s="2">
        <v>0</v>
      </c>
      <c r="E241" s="2">
        <v>0</v>
      </c>
      <c r="F241" s="2">
        <v>0</v>
      </c>
      <c r="G241" s="2">
        <v>0</v>
      </c>
      <c r="H241" s="2">
        <v>0</v>
      </c>
      <c r="I241" t="s">
        <v>433</v>
      </c>
      <c r="J241" s="2">
        <v>43803</v>
      </c>
    </row>
    <row r="242" spans="1:10" x14ac:dyDescent="0.3">
      <c r="A242" t="s">
        <v>204</v>
      </c>
      <c r="B242" s="2">
        <v>33029</v>
      </c>
      <c r="C242" s="2">
        <v>38686</v>
      </c>
      <c r="D242" s="2">
        <v>71715</v>
      </c>
      <c r="E242" s="2">
        <v>3336</v>
      </c>
      <c r="F242" s="2">
        <v>32408</v>
      </c>
      <c r="G242" s="2">
        <v>35744</v>
      </c>
      <c r="H242" s="2">
        <v>35971</v>
      </c>
      <c r="I242" t="s">
        <v>445</v>
      </c>
      <c r="J242" s="2">
        <v>426043</v>
      </c>
    </row>
    <row r="243" spans="1:10" x14ac:dyDescent="0.3">
      <c r="A243" t="s">
        <v>630</v>
      </c>
      <c r="B243" s="2">
        <v>7431</v>
      </c>
      <c r="C243" s="2">
        <v>1550</v>
      </c>
      <c r="D243" s="2">
        <v>8981</v>
      </c>
      <c r="E243" s="2">
        <v>0</v>
      </c>
      <c r="F243" s="2">
        <v>7431</v>
      </c>
      <c r="G243" s="2">
        <v>7431</v>
      </c>
      <c r="H243" s="2">
        <v>1550</v>
      </c>
      <c r="I243" t="s">
        <v>433</v>
      </c>
      <c r="J243" s="2">
        <v>86456</v>
      </c>
    </row>
    <row r="244" spans="1:10" x14ac:dyDescent="0.3">
      <c r="A244" t="s">
        <v>631</v>
      </c>
      <c r="B244" s="2">
        <v>8464</v>
      </c>
      <c r="C244" s="2">
        <v>8382</v>
      </c>
      <c r="D244" s="2">
        <v>16846</v>
      </c>
      <c r="E244" s="2">
        <v>7143</v>
      </c>
      <c r="F244" s="2">
        <v>3106</v>
      </c>
      <c r="G244" s="2">
        <v>10249</v>
      </c>
      <c r="H244" s="2">
        <v>6597</v>
      </c>
      <c r="I244" t="s">
        <v>445</v>
      </c>
      <c r="J244" s="2">
        <v>242240</v>
      </c>
    </row>
    <row r="245" spans="1:10" x14ac:dyDescent="0.3">
      <c r="A245" t="s">
        <v>632</v>
      </c>
      <c r="B245" s="2">
        <v>7490</v>
      </c>
      <c r="C245" s="2">
        <v>40845</v>
      </c>
      <c r="D245" s="2">
        <v>48335</v>
      </c>
      <c r="E245" s="2">
        <v>1624</v>
      </c>
      <c r="F245" s="2">
        <v>14746</v>
      </c>
      <c r="G245" s="2">
        <v>16370</v>
      </c>
      <c r="H245" s="2">
        <v>31965</v>
      </c>
      <c r="I245" t="s">
        <v>440</v>
      </c>
      <c r="J245" s="2">
        <v>390009</v>
      </c>
    </row>
    <row r="246" spans="1:10" x14ac:dyDescent="0.3">
      <c r="A246" t="s">
        <v>163</v>
      </c>
      <c r="B246" s="2">
        <v>3134</v>
      </c>
      <c r="C246" s="2">
        <v>4315</v>
      </c>
      <c r="D246" s="2">
        <v>7449</v>
      </c>
      <c r="E246" s="2">
        <v>259</v>
      </c>
      <c r="F246" s="2">
        <v>4025</v>
      </c>
      <c r="G246" s="2">
        <v>4284</v>
      </c>
      <c r="H246" s="2">
        <v>3165</v>
      </c>
      <c r="I246" t="s">
        <v>429</v>
      </c>
      <c r="J246" s="2">
        <v>10055</v>
      </c>
    </row>
    <row r="247" spans="1:10" x14ac:dyDescent="0.3">
      <c r="A247" t="s">
        <v>633</v>
      </c>
      <c r="B247" s="2">
        <v>135</v>
      </c>
      <c r="C247" s="2">
        <v>115</v>
      </c>
      <c r="D247" s="2">
        <v>250</v>
      </c>
      <c r="E247" s="2">
        <v>0</v>
      </c>
      <c r="F247" s="2">
        <v>0</v>
      </c>
      <c r="G247" s="2">
        <v>0</v>
      </c>
      <c r="H247" s="2">
        <v>250</v>
      </c>
      <c r="I247" t="s">
        <v>433</v>
      </c>
      <c r="J247" s="2">
        <v>3627</v>
      </c>
    </row>
    <row r="248" spans="1:10" x14ac:dyDescent="0.3">
      <c r="A248" t="s">
        <v>634</v>
      </c>
      <c r="B248" s="2">
        <v>4491</v>
      </c>
      <c r="C248" s="2">
        <v>6670</v>
      </c>
      <c r="D248" s="2">
        <v>11161</v>
      </c>
      <c r="E248" s="2">
        <v>3589</v>
      </c>
      <c r="F248" s="2">
        <v>4102</v>
      </c>
      <c r="G248" s="2">
        <v>7691</v>
      </c>
      <c r="H248" s="2">
        <v>3470</v>
      </c>
      <c r="I248" t="s">
        <v>472</v>
      </c>
      <c r="J248" s="2">
        <v>773893</v>
      </c>
    </row>
    <row r="249" spans="1:10" x14ac:dyDescent="0.3">
      <c r="A249" t="s">
        <v>60</v>
      </c>
      <c r="B249" s="2">
        <v>30</v>
      </c>
      <c r="C249" s="2">
        <v>129</v>
      </c>
      <c r="D249" s="2">
        <v>159</v>
      </c>
      <c r="E249" s="2">
        <v>0</v>
      </c>
      <c r="F249" s="2">
        <v>13</v>
      </c>
      <c r="G249" s="2">
        <v>13</v>
      </c>
      <c r="H249" s="2">
        <v>146</v>
      </c>
      <c r="I249" t="s">
        <v>433</v>
      </c>
      <c r="J249" s="2">
        <v>27936</v>
      </c>
    </row>
    <row r="250" spans="1:10" x14ac:dyDescent="0.3">
      <c r="A250" t="s">
        <v>149</v>
      </c>
      <c r="B250" s="2">
        <v>1093</v>
      </c>
      <c r="C250" s="2">
        <v>255</v>
      </c>
      <c r="D250" s="2">
        <v>1348</v>
      </c>
      <c r="E250" s="2">
        <v>0</v>
      </c>
      <c r="F250" s="2">
        <v>0</v>
      </c>
      <c r="G250" s="2">
        <v>0</v>
      </c>
      <c r="H250" s="2">
        <v>1348</v>
      </c>
      <c r="I250" t="s">
        <v>433</v>
      </c>
      <c r="J250" s="2">
        <v>171003</v>
      </c>
    </row>
    <row r="251" spans="1:10" x14ac:dyDescent="0.3">
      <c r="A251" t="s">
        <v>139</v>
      </c>
      <c r="B251" s="2">
        <v>0</v>
      </c>
      <c r="C251" s="2">
        <v>0</v>
      </c>
      <c r="D251" s="2">
        <v>0</v>
      </c>
      <c r="E251" s="2">
        <v>0</v>
      </c>
      <c r="F251" s="2">
        <v>0</v>
      </c>
      <c r="G251" s="2">
        <v>0</v>
      </c>
      <c r="H251" s="2">
        <v>0</v>
      </c>
      <c r="I251" t="s">
        <v>433</v>
      </c>
      <c r="J251" s="2">
        <v>18038</v>
      </c>
    </row>
    <row r="252" spans="1:10" x14ac:dyDescent="0.3">
      <c r="A252" t="s">
        <v>635</v>
      </c>
      <c r="B252" s="2">
        <v>2356</v>
      </c>
      <c r="C252" s="2">
        <v>5571</v>
      </c>
      <c r="D252" s="2">
        <v>7927</v>
      </c>
      <c r="E252" s="2">
        <v>122</v>
      </c>
      <c r="F252" s="2">
        <v>1880</v>
      </c>
      <c r="G252" s="2">
        <v>2002</v>
      </c>
      <c r="H252" s="2">
        <v>5925</v>
      </c>
      <c r="I252" t="s">
        <v>433</v>
      </c>
      <c r="J252" s="2">
        <v>145667</v>
      </c>
    </row>
    <row r="253" spans="1:10" x14ac:dyDescent="0.3">
      <c r="A253" t="s">
        <v>636</v>
      </c>
      <c r="B253" s="2">
        <v>15842</v>
      </c>
      <c r="C253" s="2">
        <v>6218</v>
      </c>
      <c r="D253" s="2">
        <v>22060</v>
      </c>
      <c r="E253" s="2">
        <v>4783</v>
      </c>
      <c r="F253" s="2">
        <v>1486</v>
      </c>
      <c r="G253" s="2">
        <v>6269</v>
      </c>
      <c r="H253" s="2">
        <v>15791</v>
      </c>
      <c r="I253" t="s">
        <v>445</v>
      </c>
      <c r="J253" s="2">
        <v>458884</v>
      </c>
    </row>
    <row r="254" spans="1:10" x14ac:dyDescent="0.3">
      <c r="A254" t="s">
        <v>211</v>
      </c>
      <c r="B254" s="2">
        <v>892</v>
      </c>
      <c r="C254" s="2">
        <v>466</v>
      </c>
      <c r="D254" s="2">
        <v>1358</v>
      </c>
      <c r="E254" s="2">
        <v>17</v>
      </c>
      <c r="F254" s="2">
        <v>982</v>
      </c>
      <c r="G254" s="2">
        <v>999</v>
      </c>
      <c r="H254" s="2">
        <v>359</v>
      </c>
      <c r="I254" t="s">
        <v>433</v>
      </c>
      <c r="J254" s="2">
        <v>2692</v>
      </c>
    </row>
    <row r="255" spans="1:10" x14ac:dyDescent="0.3">
      <c r="A255" t="s">
        <v>165</v>
      </c>
      <c r="B255" s="2">
        <v>6446</v>
      </c>
      <c r="C255" s="2">
        <v>453</v>
      </c>
      <c r="D255" s="2">
        <v>6899</v>
      </c>
      <c r="E255" s="2">
        <v>0</v>
      </c>
      <c r="F255" s="2">
        <v>0</v>
      </c>
      <c r="G255" s="2">
        <v>0</v>
      </c>
      <c r="H255" s="2">
        <v>6899</v>
      </c>
      <c r="I255" t="s">
        <v>433</v>
      </c>
      <c r="J255" s="2">
        <v>323773</v>
      </c>
    </row>
    <row r="256" spans="1:10" x14ac:dyDescent="0.3">
      <c r="A256" t="s">
        <v>637</v>
      </c>
      <c r="B256" s="2">
        <v>13578</v>
      </c>
      <c r="C256" s="2">
        <v>9882</v>
      </c>
      <c r="D256" s="2">
        <v>23460</v>
      </c>
      <c r="E256" s="2">
        <v>612</v>
      </c>
      <c r="F256" s="2">
        <v>11748</v>
      </c>
      <c r="G256" s="2">
        <v>12359</v>
      </c>
      <c r="H256" s="2">
        <v>11100</v>
      </c>
      <c r="I256" t="s">
        <v>429</v>
      </c>
      <c r="J256" s="2">
        <v>30229</v>
      </c>
    </row>
    <row r="257" spans="1:10" x14ac:dyDescent="0.3">
      <c r="A257" t="s">
        <v>638</v>
      </c>
      <c r="B257" s="2">
        <v>34359</v>
      </c>
      <c r="C257" s="2">
        <v>38387</v>
      </c>
      <c r="D257" s="2">
        <v>72746</v>
      </c>
      <c r="E257" s="2">
        <v>7924</v>
      </c>
      <c r="F257" s="2">
        <v>39174</v>
      </c>
      <c r="G257" s="2">
        <v>47098</v>
      </c>
      <c r="H257" s="2">
        <v>25648</v>
      </c>
      <c r="I257" t="s">
        <v>445</v>
      </c>
      <c r="J257" s="2">
        <v>553037</v>
      </c>
    </row>
    <row r="258" spans="1:10" x14ac:dyDescent="0.3">
      <c r="A258" t="s">
        <v>639</v>
      </c>
      <c r="B258" s="2">
        <v>46919</v>
      </c>
      <c r="C258" s="2">
        <v>26727</v>
      </c>
      <c r="D258" s="2">
        <v>73646</v>
      </c>
      <c r="E258" s="2">
        <v>6133</v>
      </c>
      <c r="F258" s="2">
        <v>66944</v>
      </c>
      <c r="G258" s="2">
        <v>73077</v>
      </c>
      <c r="H258" s="2">
        <v>569</v>
      </c>
      <c r="I258" t="s">
        <v>472</v>
      </c>
      <c r="J258" s="2">
        <v>986915</v>
      </c>
    </row>
    <row r="259" spans="1:10" x14ac:dyDescent="0.3">
      <c r="A259" t="s">
        <v>640</v>
      </c>
      <c r="B259" s="2">
        <v>8543</v>
      </c>
      <c r="C259" s="2">
        <v>6031</v>
      </c>
      <c r="D259" s="2">
        <v>14574</v>
      </c>
      <c r="E259" s="2">
        <v>238</v>
      </c>
      <c r="F259" s="2">
        <v>14105</v>
      </c>
      <c r="G259" s="2">
        <v>14343</v>
      </c>
      <c r="H259" s="2">
        <v>231</v>
      </c>
      <c r="I259" t="s">
        <v>433</v>
      </c>
      <c r="J259" s="2">
        <v>45554</v>
      </c>
    </row>
    <row r="260" spans="1:10" x14ac:dyDescent="0.3">
      <c r="A260" t="s">
        <v>641</v>
      </c>
      <c r="B260" s="2">
        <v>0</v>
      </c>
      <c r="C260" s="2">
        <v>0</v>
      </c>
      <c r="D260" s="2">
        <v>0</v>
      </c>
      <c r="E260" s="2">
        <v>0</v>
      </c>
      <c r="F260" s="2">
        <v>0</v>
      </c>
      <c r="G260" s="2">
        <v>0</v>
      </c>
      <c r="H260" s="2">
        <v>0</v>
      </c>
      <c r="I260" t="s">
        <v>433</v>
      </c>
      <c r="J260" s="2">
        <v>227302</v>
      </c>
    </row>
    <row r="261" spans="1:10" x14ac:dyDescent="0.3">
      <c r="A261" t="s">
        <v>71</v>
      </c>
      <c r="B261" s="2">
        <v>5826</v>
      </c>
      <c r="C261" s="2">
        <v>5265</v>
      </c>
      <c r="D261" s="2">
        <v>11091</v>
      </c>
      <c r="E261" s="2">
        <v>633</v>
      </c>
      <c r="F261" s="2">
        <v>5692</v>
      </c>
      <c r="G261" s="2">
        <v>6325</v>
      </c>
      <c r="H261" s="2">
        <v>4766</v>
      </c>
      <c r="I261" t="s">
        <v>429</v>
      </c>
      <c r="J261" s="2">
        <v>17795</v>
      </c>
    </row>
    <row r="262" spans="1:10" x14ac:dyDescent="0.3">
      <c r="A262" t="s">
        <v>26</v>
      </c>
      <c r="B262" s="2">
        <v>3932</v>
      </c>
      <c r="C262" s="2">
        <v>2494</v>
      </c>
      <c r="D262" s="2">
        <v>6426</v>
      </c>
      <c r="E262" s="2">
        <v>278</v>
      </c>
      <c r="F262" s="2">
        <v>1410</v>
      </c>
      <c r="G262" s="2">
        <v>1688</v>
      </c>
      <c r="H262" s="2">
        <v>4738</v>
      </c>
      <c r="I262" t="s">
        <v>429</v>
      </c>
      <c r="J262" s="2">
        <v>8602</v>
      </c>
    </row>
    <row r="263" spans="1:10" x14ac:dyDescent="0.3">
      <c r="A263" t="s">
        <v>642</v>
      </c>
      <c r="B263" s="2">
        <v>15138</v>
      </c>
      <c r="C263" s="2">
        <v>46866</v>
      </c>
      <c r="D263" s="2">
        <v>62004</v>
      </c>
      <c r="E263" s="2">
        <v>2894</v>
      </c>
      <c r="F263" s="2">
        <v>41641</v>
      </c>
      <c r="G263" s="2">
        <v>44535</v>
      </c>
      <c r="H263" s="2">
        <v>17469</v>
      </c>
      <c r="I263" t="s">
        <v>440</v>
      </c>
      <c r="J263" s="2">
        <v>403543</v>
      </c>
    </row>
    <row r="264" spans="1:10" x14ac:dyDescent="0.3">
      <c r="A264" t="s">
        <v>643</v>
      </c>
      <c r="B264" s="2">
        <v>25197</v>
      </c>
      <c r="C264" s="2">
        <v>22816</v>
      </c>
      <c r="D264" s="2">
        <v>48013</v>
      </c>
      <c r="E264" s="2">
        <v>14979</v>
      </c>
      <c r="F264" s="2">
        <v>34102</v>
      </c>
      <c r="G264" s="2">
        <v>49081</v>
      </c>
      <c r="H264" s="2">
        <v>-1068</v>
      </c>
      <c r="I264" t="s">
        <v>429</v>
      </c>
      <c r="J264" s="2">
        <v>34171</v>
      </c>
    </row>
    <row r="265" spans="1:10" x14ac:dyDescent="0.3">
      <c r="A265" t="s">
        <v>29</v>
      </c>
      <c r="B265" s="2">
        <v>36463</v>
      </c>
      <c r="C265" s="2">
        <v>38299</v>
      </c>
      <c r="D265" s="2">
        <v>74762</v>
      </c>
      <c r="E265" s="2">
        <v>5348</v>
      </c>
      <c r="F265" s="2">
        <v>55303</v>
      </c>
      <c r="G265" s="2">
        <v>60651</v>
      </c>
      <c r="H265" s="2">
        <v>14111</v>
      </c>
      <c r="I265" t="s">
        <v>472</v>
      </c>
      <c r="J265" s="2">
        <v>826364</v>
      </c>
    </row>
    <row r="266" spans="1:10" x14ac:dyDescent="0.3">
      <c r="A266" t="s">
        <v>93</v>
      </c>
      <c r="B266" s="2">
        <v>1706</v>
      </c>
      <c r="C266" s="2">
        <v>722</v>
      </c>
      <c r="D266" s="2">
        <v>2428</v>
      </c>
      <c r="E266" s="2">
        <v>0</v>
      </c>
      <c r="F266" s="2">
        <v>1904</v>
      </c>
      <c r="G266" s="2">
        <v>1904</v>
      </c>
      <c r="H266" s="2">
        <v>524</v>
      </c>
      <c r="I266" t="s">
        <v>433</v>
      </c>
      <c r="J266" s="2">
        <v>6101</v>
      </c>
    </row>
    <row r="267" spans="1:10" x14ac:dyDescent="0.3">
      <c r="A267" t="s">
        <v>644</v>
      </c>
      <c r="B267" s="2">
        <v>-94</v>
      </c>
      <c r="C267" s="2">
        <v>5248</v>
      </c>
      <c r="D267" s="2">
        <v>5154</v>
      </c>
      <c r="E267" s="2">
        <v>2</v>
      </c>
      <c r="F267" s="2">
        <v>910</v>
      </c>
      <c r="G267" s="2">
        <v>912</v>
      </c>
      <c r="H267" s="2">
        <v>4242</v>
      </c>
      <c r="I267" t="s">
        <v>429</v>
      </c>
      <c r="J267" s="2">
        <v>25014</v>
      </c>
    </row>
    <row r="268" spans="1:10" x14ac:dyDescent="0.3">
      <c r="A268" t="s">
        <v>645</v>
      </c>
      <c r="B268" s="2">
        <v>12277</v>
      </c>
      <c r="C268" s="2">
        <v>27402</v>
      </c>
      <c r="D268" s="2">
        <v>39679</v>
      </c>
      <c r="E268" s="2">
        <v>3748</v>
      </c>
      <c r="F268" s="2">
        <v>24810</v>
      </c>
      <c r="G268" s="2">
        <v>28558</v>
      </c>
      <c r="H268" s="2">
        <v>11121</v>
      </c>
      <c r="I268" t="s">
        <v>445</v>
      </c>
      <c r="J268" s="2">
        <v>282168</v>
      </c>
    </row>
    <row r="269" spans="1:10" x14ac:dyDescent="0.3">
      <c r="A269" t="s">
        <v>646</v>
      </c>
      <c r="B269" s="2">
        <v>20393</v>
      </c>
      <c r="C269" s="2">
        <v>34108</v>
      </c>
      <c r="D269" s="2">
        <v>54501</v>
      </c>
      <c r="E269" s="2">
        <v>2727</v>
      </c>
      <c r="F269" s="2">
        <v>46678</v>
      </c>
      <c r="G269" s="2">
        <v>49405</v>
      </c>
      <c r="H269" s="2">
        <v>5096</v>
      </c>
      <c r="I269" t="s">
        <v>445</v>
      </c>
      <c r="J269" s="2">
        <v>354304</v>
      </c>
    </row>
    <row r="270" spans="1:10" x14ac:dyDescent="0.3">
      <c r="A270" t="s">
        <v>647</v>
      </c>
      <c r="B270" s="2">
        <v>32719</v>
      </c>
      <c r="C270" s="2">
        <v>18546</v>
      </c>
      <c r="D270" s="2">
        <v>51265</v>
      </c>
      <c r="E270" s="2">
        <v>3294</v>
      </c>
      <c r="F270" s="2">
        <v>48827</v>
      </c>
      <c r="G270" s="2">
        <v>52121</v>
      </c>
      <c r="H270" s="2">
        <v>-856</v>
      </c>
      <c r="I270" t="s">
        <v>445</v>
      </c>
      <c r="J270" s="2">
        <v>299646</v>
      </c>
    </row>
    <row r="271" spans="1:10" x14ac:dyDescent="0.3">
      <c r="A271" t="s">
        <v>41</v>
      </c>
      <c r="B271" s="2">
        <v>13642</v>
      </c>
      <c r="C271" s="2">
        <v>14592</v>
      </c>
      <c r="D271" s="2">
        <v>28234</v>
      </c>
      <c r="E271" s="2">
        <v>554</v>
      </c>
      <c r="F271" s="2">
        <v>21691</v>
      </c>
      <c r="G271" s="2">
        <v>22245</v>
      </c>
      <c r="H271" s="2">
        <v>5989</v>
      </c>
      <c r="I271" t="s">
        <v>429</v>
      </c>
      <c r="J271" s="2">
        <v>30651</v>
      </c>
    </row>
    <row r="272" spans="1:10" x14ac:dyDescent="0.3">
      <c r="A272" t="s">
        <v>648</v>
      </c>
      <c r="B272" s="2">
        <v>19863</v>
      </c>
      <c r="C272" s="2">
        <v>30430</v>
      </c>
      <c r="D272" s="2">
        <v>50293</v>
      </c>
      <c r="E272" s="2">
        <v>3965</v>
      </c>
      <c r="F272" s="2">
        <v>33757</v>
      </c>
      <c r="G272" s="2">
        <v>37722</v>
      </c>
      <c r="H272" s="2">
        <v>12571</v>
      </c>
      <c r="I272" t="s">
        <v>445</v>
      </c>
      <c r="J272" s="2">
        <v>273053</v>
      </c>
    </row>
    <row r="273" spans="1:10" x14ac:dyDescent="0.3">
      <c r="A273" t="s">
        <v>649</v>
      </c>
      <c r="B273" s="2">
        <v>21142</v>
      </c>
      <c r="C273" s="2">
        <v>24761</v>
      </c>
      <c r="D273" s="2">
        <v>45903</v>
      </c>
      <c r="E273" s="2">
        <v>2990</v>
      </c>
      <c r="F273" s="2">
        <v>28390</v>
      </c>
      <c r="G273" s="2">
        <v>31380</v>
      </c>
      <c r="H273" s="2">
        <v>14522</v>
      </c>
      <c r="I273" t="s">
        <v>437</v>
      </c>
      <c r="J273" s="2">
        <v>539577</v>
      </c>
    </row>
    <row r="274" spans="1:10" x14ac:dyDescent="0.3">
      <c r="A274" t="s">
        <v>650</v>
      </c>
      <c r="B274" s="2">
        <v>14002</v>
      </c>
      <c r="C274" s="2">
        <v>17960</v>
      </c>
      <c r="D274" s="2">
        <v>31962</v>
      </c>
      <c r="E274" s="2">
        <v>2627</v>
      </c>
      <c r="F274" s="2">
        <v>26996</v>
      </c>
      <c r="G274" s="2">
        <v>29623</v>
      </c>
      <c r="H274" s="2">
        <v>2339</v>
      </c>
      <c r="I274" t="s">
        <v>445</v>
      </c>
      <c r="J274" s="2">
        <v>184291</v>
      </c>
    </row>
    <row r="275" spans="1:10" x14ac:dyDescent="0.3">
      <c r="A275" t="s">
        <v>651</v>
      </c>
      <c r="B275" s="2">
        <v>4050</v>
      </c>
      <c r="C275" s="2">
        <v>20551</v>
      </c>
      <c r="D275" s="2">
        <v>24601</v>
      </c>
      <c r="E275" s="2">
        <v>1701</v>
      </c>
      <c r="F275" s="2">
        <v>171</v>
      </c>
      <c r="G275" s="2">
        <v>1872</v>
      </c>
      <c r="H275" s="2">
        <v>22729</v>
      </c>
      <c r="I275" t="s">
        <v>429</v>
      </c>
      <c r="J275" s="2">
        <v>36840</v>
      </c>
    </row>
    <row r="276" spans="1:10" x14ac:dyDescent="0.3">
      <c r="A276" t="s">
        <v>652</v>
      </c>
      <c r="B276" s="2">
        <v>5310</v>
      </c>
      <c r="C276" s="2">
        <v>6947</v>
      </c>
      <c r="D276" s="2">
        <v>12257</v>
      </c>
      <c r="E276" s="2">
        <v>228</v>
      </c>
      <c r="F276" s="2">
        <v>7845</v>
      </c>
      <c r="G276" s="2">
        <v>8073</v>
      </c>
      <c r="H276" s="2">
        <v>4184</v>
      </c>
      <c r="I276" t="s">
        <v>429</v>
      </c>
      <c r="J276" s="2">
        <v>9345</v>
      </c>
    </row>
    <row r="277" spans="1:10" x14ac:dyDescent="0.3">
      <c r="A277" t="s">
        <v>653</v>
      </c>
      <c r="B277" s="2">
        <v>19317</v>
      </c>
      <c r="C277" s="2">
        <v>15612</v>
      </c>
      <c r="D277" s="2">
        <v>34929</v>
      </c>
      <c r="E277" s="2">
        <v>6745</v>
      </c>
      <c r="F277" s="2">
        <v>22713</v>
      </c>
      <c r="G277" s="2">
        <v>29458</v>
      </c>
      <c r="H277" s="2">
        <v>5471</v>
      </c>
      <c r="I277" t="s">
        <v>437</v>
      </c>
      <c r="J277" s="2">
        <v>307068</v>
      </c>
    </row>
    <row r="278" spans="1:10" x14ac:dyDescent="0.3">
      <c r="A278" t="s">
        <v>654</v>
      </c>
      <c r="B278" s="2">
        <v>4416</v>
      </c>
      <c r="C278" s="2">
        <v>7335</v>
      </c>
      <c r="D278" s="2">
        <v>11751</v>
      </c>
      <c r="E278" s="2">
        <v>173</v>
      </c>
      <c r="F278" s="2">
        <v>12553</v>
      </c>
      <c r="G278" s="2">
        <v>12726</v>
      </c>
      <c r="H278" s="2">
        <v>-975</v>
      </c>
      <c r="I278" t="s">
        <v>429</v>
      </c>
      <c r="J278" s="2">
        <v>15000</v>
      </c>
    </row>
    <row r="279" spans="1:10" x14ac:dyDescent="0.3">
      <c r="A279" t="s">
        <v>655</v>
      </c>
      <c r="B279" s="2">
        <v>20631</v>
      </c>
      <c r="C279" s="2">
        <v>26667</v>
      </c>
      <c r="D279" s="2">
        <v>47298</v>
      </c>
      <c r="E279" s="2">
        <v>2459</v>
      </c>
      <c r="F279" s="2">
        <v>27931</v>
      </c>
      <c r="G279" s="2">
        <v>30390</v>
      </c>
      <c r="H279" s="2">
        <v>16908</v>
      </c>
      <c r="I279" t="s">
        <v>440</v>
      </c>
      <c r="J279" s="2">
        <v>408610</v>
      </c>
    </row>
    <row r="280" spans="1:10" x14ac:dyDescent="0.3">
      <c r="A280" t="s">
        <v>656</v>
      </c>
      <c r="B280" s="2">
        <v>4312</v>
      </c>
      <c r="C280" s="2">
        <v>7641</v>
      </c>
      <c r="D280" s="2">
        <v>11953</v>
      </c>
      <c r="E280" s="2">
        <v>345</v>
      </c>
      <c r="F280" s="2">
        <v>8553</v>
      </c>
      <c r="G280" s="2">
        <v>8898</v>
      </c>
      <c r="H280" s="2">
        <v>3055</v>
      </c>
      <c r="I280" t="s">
        <v>429</v>
      </c>
      <c r="J280" s="2">
        <v>9447</v>
      </c>
    </row>
    <row r="281" spans="1:10" x14ac:dyDescent="0.3">
      <c r="A281" t="s">
        <v>657</v>
      </c>
      <c r="B281" s="2">
        <v>3146</v>
      </c>
      <c r="C281" s="2">
        <v>4225</v>
      </c>
      <c r="D281" s="2">
        <v>7371</v>
      </c>
      <c r="E281" s="2">
        <v>818</v>
      </c>
      <c r="F281" s="2">
        <v>1768</v>
      </c>
      <c r="G281" s="2">
        <v>2586</v>
      </c>
      <c r="H281" s="2">
        <v>4785</v>
      </c>
      <c r="I281" t="s">
        <v>429</v>
      </c>
      <c r="J281" s="2">
        <v>10068</v>
      </c>
    </row>
    <row r="282" spans="1:10" x14ac:dyDescent="0.3">
      <c r="A282" t="s">
        <v>658</v>
      </c>
      <c r="B282" s="2">
        <v>2486</v>
      </c>
      <c r="C282" s="2">
        <v>7488</v>
      </c>
      <c r="D282" s="2">
        <v>9974</v>
      </c>
      <c r="E282" s="2">
        <v>268</v>
      </c>
      <c r="F282" s="2">
        <v>6829</v>
      </c>
      <c r="G282" s="2">
        <v>7097</v>
      </c>
      <c r="H282" s="2">
        <v>2877</v>
      </c>
      <c r="I282" t="s">
        <v>429</v>
      </c>
      <c r="J282" s="2">
        <v>15119</v>
      </c>
    </row>
    <row r="283" spans="1:10" x14ac:dyDescent="0.3">
      <c r="A283" t="s">
        <v>73</v>
      </c>
      <c r="B283" s="2">
        <v>28324</v>
      </c>
      <c r="C283" s="2">
        <v>32284</v>
      </c>
      <c r="D283" s="2">
        <v>60608</v>
      </c>
      <c r="E283" s="2">
        <v>1007</v>
      </c>
      <c r="F283" s="2">
        <v>43132</v>
      </c>
      <c r="G283" s="2">
        <v>44139</v>
      </c>
      <c r="H283" s="2">
        <v>16469</v>
      </c>
      <c r="I283" t="s">
        <v>440</v>
      </c>
      <c r="J283" s="2">
        <v>362271</v>
      </c>
    </row>
    <row r="284" spans="1:10" x14ac:dyDescent="0.3">
      <c r="A284" t="s">
        <v>659</v>
      </c>
      <c r="B284" s="2">
        <v>6411</v>
      </c>
      <c r="C284" s="2">
        <v>7562</v>
      </c>
      <c r="D284" s="2">
        <v>13973</v>
      </c>
      <c r="E284" s="2">
        <v>194</v>
      </c>
      <c r="F284" s="2">
        <v>10959</v>
      </c>
      <c r="G284" s="2">
        <v>11153</v>
      </c>
      <c r="H284" s="2">
        <v>2820</v>
      </c>
      <c r="I284" t="s">
        <v>429</v>
      </c>
      <c r="J284" s="2">
        <v>13665</v>
      </c>
    </row>
    <row r="285" spans="1:10" x14ac:dyDescent="0.3">
      <c r="A285" t="s">
        <v>660</v>
      </c>
      <c r="B285" s="2">
        <v>6615</v>
      </c>
      <c r="C285" s="2">
        <v>8289</v>
      </c>
      <c r="D285" s="2">
        <v>14904</v>
      </c>
      <c r="E285" s="2">
        <v>237</v>
      </c>
      <c r="F285" s="2">
        <v>11134</v>
      </c>
      <c r="G285" s="2">
        <v>11371</v>
      </c>
      <c r="H285" s="2">
        <v>3533</v>
      </c>
      <c r="I285" t="s">
        <v>429</v>
      </c>
      <c r="J285" s="2">
        <v>11557</v>
      </c>
    </row>
    <row r="286" spans="1:10" x14ac:dyDescent="0.3">
      <c r="A286" t="s">
        <v>661</v>
      </c>
      <c r="B286" s="2">
        <v>134</v>
      </c>
      <c r="C286" s="2">
        <v>2819</v>
      </c>
      <c r="D286" s="2">
        <v>2953</v>
      </c>
      <c r="E286" s="2">
        <v>157</v>
      </c>
      <c r="F286" s="2">
        <v>351</v>
      </c>
      <c r="G286" s="2">
        <v>508</v>
      </c>
      <c r="H286" s="2">
        <v>2445</v>
      </c>
      <c r="I286" t="s">
        <v>429</v>
      </c>
      <c r="J286" s="2">
        <v>13256</v>
      </c>
    </row>
    <row r="287" spans="1:10" x14ac:dyDescent="0.3">
      <c r="A287" t="s">
        <v>662</v>
      </c>
      <c r="B287" s="2">
        <v>2093</v>
      </c>
      <c r="C287" s="2">
        <v>3083</v>
      </c>
      <c r="D287" s="2">
        <v>5176</v>
      </c>
      <c r="E287" s="2">
        <v>142</v>
      </c>
      <c r="F287" s="2">
        <v>918</v>
      </c>
      <c r="G287" s="2">
        <v>1060</v>
      </c>
      <c r="H287" s="2">
        <v>4116</v>
      </c>
      <c r="I287" t="s">
        <v>429</v>
      </c>
      <c r="J287" s="2">
        <v>20446</v>
      </c>
    </row>
    <row r="288" spans="1:10" x14ac:dyDescent="0.3">
      <c r="A288" t="s">
        <v>663</v>
      </c>
      <c r="B288" s="2">
        <v>5478</v>
      </c>
      <c r="C288" s="2">
        <v>3488</v>
      </c>
      <c r="D288" s="2">
        <v>8966</v>
      </c>
      <c r="E288" s="2">
        <v>591</v>
      </c>
      <c r="F288" s="2">
        <v>5293</v>
      </c>
      <c r="G288" s="2">
        <v>5884</v>
      </c>
      <c r="H288" s="2">
        <v>3082</v>
      </c>
      <c r="I288" t="s">
        <v>445</v>
      </c>
      <c r="J288" s="2">
        <v>51018</v>
      </c>
    </row>
    <row r="289" spans="1:10" x14ac:dyDescent="0.3">
      <c r="A289" t="s">
        <v>664</v>
      </c>
      <c r="B289" s="2">
        <v>11177</v>
      </c>
      <c r="C289" s="2">
        <v>5005</v>
      </c>
      <c r="D289" s="2">
        <v>16182</v>
      </c>
      <c r="E289" s="2">
        <v>184</v>
      </c>
      <c r="F289" s="2">
        <v>12444</v>
      </c>
      <c r="G289" s="2">
        <v>12628</v>
      </c>
      <c r="H289" s="2">
        <v>3554</v>
      </c>
      <c r="I289" t="s">
        <v>429</v>
      </c>
      <c r="J289" s="2">
        <v>9812</v>
      </c>
    </row>
    <row r="290" spans="1:10" x14ac:dyDescent="0.3">
      <c r="A290" t="s">
        <v>665</v>
      </c>
      <c r="B290" s="2">
        <v>23203</v>
      </c>
      <c r="C290" s="2">
        <v>29033</v>
      </c>
      <c r="D290" s="2">
        <v>52236</v>
      </c>
      <c r="E290" s="2">
        <v>5195</v>
      </c>
      <c r="F290" s="2">
        <v>27469</v>
      </c>
      <c r="G290" s="2">
        <v>32664</v>
      </c>
      <c r="H290" s="2">
        <v>19572</v>
      </c>
      <c r="I290" t="s">
        <v>440</v>
      </c>
      <c r="J290" s="2">
        <v>421929</v>
      </c>
    </row>
    <row r="291" spans="1:10" x14ac:dyDescent="0.3">
      <c r="A291" t="s">
        <v>666</v>
      </c>
      <c r="B291" s="2">
        <v>41817</v>
      </c>
      <c r="C291" s="2">
        <v>31161</v>
      </c>
      <c r="D291" s="2">
        <v>72978</v>
      </c>
      <c r="E291" s="2">
        <v>9750</v>
      </c>
      <c r="F291" s="2">
        <v>28437</v>
      </c>
      <c r="G291" s="2">
        <v>38187</v>
      </c>
      <c r="H291" s="2">
        <v>34791</v>
      </c>
      <c r="I291" t="s">
        <v>440</v>
      </c>
      <c r="J291" s="2">
        <v>625584</v>
      </c>
    </row>
    <row r="292" spans="1:10" x14ac:dyDescent="0.3">
      <c r="A292" t="s">
        <v>95</v>
      </c>
      <c r="B292" s="2">
        <v>10414</v>
      </c>
      <c r="C292" s="2">
        <v>12766</v>
      </c>
      <c r="D292" s="2">
        <v>23180</v>
      </c>
      <c r="E292" s="2">
        <v>723</v>
      </c>
      <c r="F292" s="2">
        <v>17768</v>
      </c>
      <c r="G292" s="2">
        <v>18491</v>
      </c>
      <c r="H292" s="2">
        <v>4689</v>
      </c>
      <c r="I292" t="s">
        <v>429</v>
      </c>
      <c r="J292" s="2">
        <v>19951</v>
      </c>
    </row>
    <row r="293" spans="1:10" x14ac:dyDescent="0.3">
      <c r="A293" t="s">
        <v>667</v>
      </c>
      <c r="B293" s="2">
        <v>10821</v>
      </c>
      <c r="C293" s="2">
        <v>16988</v>
      </c>
      <c r="D293" s="2">
        <v>27809</v>
      </c>
      <c r="E293" s="2">
        <v>698</v>
      </c>
      <c r="F293" s="2">
        <v>23463</v>
      </c>
      <c r="G293" s="2">
        <v>24161</v>
      </c>
      <c r="H293" s="2">
        <v>3648</v>
      </c>
      <c r="I293" t="s">
        <v>429</v>
      </c>
      <c r="J293" s="2">
        <v>21381</v>
      </c>
    </row>
    <row r="294" spans="1:10" x14ac:dyDescent="0.3">
      <c r="A294" t="s">
        <v>668</v>
      </c>
      <c r="B294" s="2">
        <v>24182</v>
      </c>
      <c r="C294" s="2">
        <v>31818</v>
      </c>
      <c r="D294" s="2">
        <v>56000</v>
      </c>
      <c r="E294" s="2">
        <v>3306</v>
      </c>
      <c r="F294" s="2">
        <v>42358</v>
      </c>
      <c r="G294" s="2">
        <v>45664</v>
      </c>
      <c r="H294" s="2">
        <v>10336</v>
      </c>
      <c r="I294" t="s">
        <v>440</v>
      </c>
      <c r="J294" s="2">
        <v>457629</v>
      </c>
    </row>
    <row r="295" spans="1:10" x14ac:dyDescent="0.3">
      <c r="A295" t="s">
        <v>669</v>
      </c>
      <c r="B295" s="2">
        <v>5717</v>
      </c>
      <c r="C295" s="2">
        <v>7518</v>
      </c>
      <c r="D295" s="2">
        <v>13235</v>
      </c>
      <c r="E295" s="2">
        <v>470</v>
      </c>
      <c r="F295" s="2">
        <v>10800</v>
      </c>
      <c r="G295" s="2">
        <v>11270</v>
      </c>
      <c r="H295" s="2">
        <v>1965</v>
      </c>
      <c r="I295" t="s">
        <v>429</v>
      </c>
      <c r="J295" s="2">
        <v>15979</v>
      </c>
    </row>
    <row r="296" spans="1:10" x14ac:dyDescent="0.3">
      <c r="A296" t="s">
        <v>196</v>
      </c>
      <c r="B296" s="2">
        <v>1672</v>
      </c>
      <c r="C296" s="2">
        <v>7661</v>
      </c>
      <c r="D296" s="2">
        <v>9333</v>
      </c>
      <c r="E296" s="2">
        <v>597</v>
      </c>
      <c r="F296" s="2">
        <v>2791</v>
      </c>
      <c r="G296" s="2">
        <v>3388</v>
      </c>
      <c r="H296" s="2">
        <v>5945</v>
      </c>
      <c r="I296" t="s">
        <v>429</v>
      </c>
      <c r="J296" s="2">
        <v>18657</v>
      </c>
    </row>
    <row r="297" spans="1:10" x14ac:dyDescent="0.3">
      <c r="A297" t="s">
        <v>670</v>
      </c>
      <c r="B297" s="2">
        <v>33320</v>
      </c>
      <c r="C297" s="2">
        <v>10686</v>
      </c>
      <c r="D297" s="2">
        <v>44006</v>
      </c>
      <c r="E297" s="2">
        <v>4758</v>
      </c>
      <c r="F297" s="2">
        <v>14575</v>
      </c>
      <c r="G297" s="2">
        <v>19333</v>
      </c>
      <c r="H297" s="2">
        <v>24673</v>
      </c>
      <c r="I297" t="s">
        <v>440</v>
      </c>
      <c r="J297" s="2">
        <v>895618</v>
      </c>
    </row>
    <row r="298" spans="1:10" x14ac:dyDescent="0.3">
      <c r="A298" t="s">
        <v>671</v>
      </c>
      <c r="B298" s="2">
        <v>29119</v>
      </c>
      <c r="C298" s="2">
        <v>28487</v>
      </c>
      <c r="D298" s="2">
        <v>57606</v>
      </c>
      <c r="E298" s="2">
        <v>5813</v>
      </c>
      <c r="F298" s="2">
        <v>41073</v>
      </c>
      <c r="G298" s="2">
        <v>46886</v>
      </c>
      <c r="H298" s="2">
        <v>10720</v>
      </c>
      <c r="I298" t="s">
        <v>445</v>
      </c>
      <c r="J298" s="2">
        <v>419094</v>
      </c>
    </row>
    <row r="299" spans="1:10" x14ac:dyDescent="0.3">
      <c r="A299" t="s">
        <v>206</v>
      </c>
      <c r="B299" s="2">
        <v>291</v>
      </c>
      <c r="C299" s="2">
        <v>150</v>
      </c>
      <c r="D299" s="2">
        <v>441</v>
      </c>
      <c r="E299" s="2">
        <v>0</v>
      </c>
      <c r="F299" s="2">
        <v>0</v>
      </c>
      <c r="G299" s="2">
        <v>0</v>
      </c>
      <c r="H299" s="2">
        <v>441</v>
      </c>
      <c r="I299" t="s">
        <v>433</v>
      </c>
      <c r="J299" s="2">
        <v>23743</v>
      </c>
    </row>
    <row r="300" spans="1:10" x14ac:dyDescent="0.3">
      <c r="A300" t="s">
        <v>672</v>
      </c>
      <c r="B300" s="2">
        <v>21972</v>
      </c>
      <c r="C300" s="2">
        <v>34513</v>
      </c>
      <c r="D300" s="2">
        <v>56485</v>
      </c>
      <c r="E300" s="2">
        <v>1589</v>
      </c>
      <c r="F300" s="2">
        <v>5634</v>
      </c>
      <c r="G300" s="2">
        <v>7224</v>
      </c>
      <c r="H300" s="2">
        <v>49261</v>
      </c>
      <c r="I300" t="s">
        <v>445</v>
      </c>
      <c r="J300" s="2">
        <v>216162</v>
      </c>
    </row>
    <row r="301" spans="1:10" x14ac:dyDescent="0.3">
      <c r="A301" t="s">
        <v>673</v>
      </c>
      <c r="B301" s="2">
        <v>7456</v>
      </c>
      <c r="C301" s="2">
        <v>1263</v>
      </c>
      <c r="D301" s="2">
        <v>8719</v>
      </c>
      <c r="E301" s="2">
        <v>1205</v>
      </c>
      <c r="F301" s="2">
        <v>234</v>
      </c>
      <c r="G301" s="2">
        <v>1439</v>
      </c>
      <c r="H301" s="2">
        <v>7280</v>
      </c>
      <c r="I301" t="s">
        <v>440</v>
      </c>
      <c r="J301" s="2">
        <v>332992</v>
      </c>
    </row>
    <row r="302" spans="1:10" x14ac:dyDescent="0.3">
      <c r="A302" t="s">
        <v>674</v>
      </c>
      <c r="B302" s="2">
        <v>5894</v>
      </c>
      <c r="C302" s="2">
        <v>12381</v>
      </c>
      <c r="D302" s="2">
        <v>18275</v>
      </c>
      <c r="E302" s="2">
        <v>2654</v>
      </c>
      <c r="F302" s="2">
        <v>169</v>
      </c>
      <c r="G302" s="2">
        <v>2823</v>
      </c>
      <c r="H302" s="2">
        <v>15452</v>
      </c>
      <c r="I302" t="s">
        <v>472</v>
      </c>
      <c r="J302" s="2">
        <v>633837</v>
      </c>
    </row>
    <row r="303" spans="1:10" x14ac:dyDescent="0.3">
      <c r="A303" t="s">
        <v>675</v>
      </c>
      <c r="B303" s="2">
        <v>5740</v>
      </c>
      <c r="C303" s="2">
        <v>2544</v>
      </c>
      <c r="D303" s="2">
        <v>8284</v>
      </c>
      <c r="E303" s="2">
        <v>385</v>
      </c>
      <c r="F303" s="2">
        <v>2836</v>
      </c>
      <c r="G303" s="2">
        <v>3221</v>
      </c>
      <c r="H303" s="2">
        <v>5063</v>
      </c>
      <c r="I303" t="s">
        <v>429</v>
      </c>
      <c r="J303" s="2">
        <v>22962</v>
      </c>
    </row>
    <row r="304" spans="1:10" x14ac:dyDescent="0.3">
      <c r="A304" t="s">
        <v>105</v>
      </c>
      <c r="B304" s="2">
        <v>6836</v>
      </c>
      <c r="C304" s="2">
        <v>13159</v>
      </c>
      <c r="D304" s="2">
        <v>19995</v>
      </c>
      <c r="E304" s="2">
        <v>1046</v>
      </c>
      <c r="F304" s="2">
        <v>13399</v>
      </c>
      <c r="G304" s="2">
        <v>14445</v>
      </c>
      <c r="H304" s="2">
        <v>5550</v>
      </c>
      <c r="I304" t="s">
        <v>429</v>
      </c>
      <c r="J304" s="2">
        <v>24990</v>
      </c>
    </row>
    <row r="305" spans="1:10" x14ac:dyDescent="0.3">
      <c r="A305" t="s">
        <v>676</v>
      </c>
      <c r="B305" s="2">
        <v>4016</v>
      </c>
      <c r="C305" s="2">
        <v>3713</v>
      </c>
      <c r="D305" s="2">
        <v>7729</v>
      </c>
      <c r="E305" s="2">
        <v>452</v>
      </c>
      <c r="F305" s="2">
        <v>1462</v>
      </c>
      <c r="G305" s="2">
        <v>1914</v>
      </c>
      <c r="H305" s="2">
        <v>5815</v>
      </c>
      <c r="I305" t="s">
        <v>429</v>
      </c>
      <c r="J305" s="2">
        <v>12772</v>
      </c>
    </row>
    <row r="306" spans="1:10" x14ac:dyDescent="0.3">
      <c r="A306" t="s">
        <v>117</v>
      </c>
      <c r="B306" s="2">
        <v>2769</v>
      </c>
      <c r="C306" s="2">
        <v>3209</v>
      </c>
      <c r="D306" s="2">
        <v>5978</v>
      </c>
      <c r="E306" s="2">
        <v>209</v>
      </c>
      <c r="F306" s="2">
        <v>5514</v>
      </c>
      <c r="G306" s="2">
        <v>5723</v>
      </c>
      <c r="H306" s="2">
        <v>255</v>
      </c>
      <c r="I306" t="s">
        <v>433</v>
      </c>
      <c r="J306" s="2">
        <v>13545</v>
      </c>
    </row>
    <row r="307" spans="1:10" x14ac:dyDescent="0.3">
      <c r="A307" t="s">
        <v>84</v>
      </c>
      <c r="B307" s="2">
        <v>17706</v>
      </c>
      <c r="C307" s="2">
        <v>23776</v>
      </c>
      <c r="D307" s="2">
        <v>41482</v>
      </c>
      <c r="E307" s="2">
        <v>4010</v>
      </c>
      <c r="F307" s="2">
        <v>21242</v>
      </c>
      <c r="G307" s="2">
        <v>25252</v>
      </c>
      <c r="H307" s="2">
        <v>16230</v>
      </c>
      <c r="I307" t="s">
        <v>445</v>
      </c>
      <c r="J307" s="2">
        <v>415567</v>
      </c>
    </row>
    <row r="308" spans="1:10" x14ac:dyDescent="0.3">
      <c r="A308" t="s">
        <v>677</v>
      </c>
      <c r="B308" s="2">
        <v>1876</v>
      </c>
      <c r="C308" s="2">
        <v>2044</v>
      </c>
      <c r="D308" s="2">
        <v>3920</v>
      </c>
      <c r="E308" s="2">
        <v>217</v>
      </c>
      <c r="F308" s="2">
        <v>1103</v>
      </c>
      <c r="G308" s="2">
        <v>1320</v>
      </c>
      <c r="H308" s="2">
        <v>2600</v>
      </c>
      <c r="I308" t="s">
        <v>429</v>
      </c>
      <c r="J308" s="2">
        <v>11159</v>
      </c>
    </row>
    <row r="309" spans="1:10" x14ac:dyDescent="0.3">
      <c r="A309" t="s">
        <v>153</v>
      </c>
      <c r="B309" s="2">
        <v>2318</v>
      </c>
      <c r="C309" s="2">
        <v>7313</v>
      </c>
      <c r="D309" s="2">
        <v>9631</v>
      </c>
      <c r="E309" s="2">
        <v>164</v>
      </c>
      <c r="F309" s="2">
        <v>8301</v>
      </c>
      <c r="G309" s="2">
        <v>8465</v>
      </c>
      <c r="H309" s="2">
        <v>1166</v>
      </c>
      <c r="I309" t="s">
        <v>429</v>
      </c>
      <c r="J309" s="2">
        <v>9512</v>
      </c>
    </row>
    <row r="310" spans="1:10" x14ac:dyDescent="0.3">
      <c r="A310" t="s">
        <v>62</v>
      </c>
      <c r="B310" s="2">
        <v>7995</v>
      </c>
      <c r="C310" s="2">
        <v>9018</v>
      </c>
      <c r="D310" s="2">
        <v>17013</v>
      </c>
      <c r="E310" s="2">
        <v>648</v>
      </c>
      <c r="F310" s="2">
        <v>8376</v>
      </c>
      <c r="G310" s="2">
        <v>9024</v>
      </c>
      <c r="H310" s="2">
        <v>7989</v>
      </c>
      <c r="I310" t="s">
        <v>429</v>
      </c>
      <c r="J310" s="2">
        <v>18523</v>
      </c>
    </row>
    <row r="311" spans="1:10" x14ac:dyDescent="0.3">
      <c r="A311" t="s">
        <v>678</v>
      </c>
      <c r="B311" s="2">
        <v>10764</v>
      </c>
      <c r="C311" s="2">
        <v>13961</v>
      </c>
      <c r="D311" s="2">
        <v>24725</v>
      </c>
      <c r="E311" s="2">
        <v>573</v>
      </c>
      <c r="F311" s="2">
        <v>20067</v>
      </c>
      <c r="G311" s="2">
        <v>20640</v>
      </c>
      <c r="H311" s="2">
        <v>4085</v>
      </c>
      <c r="I311" t="s">
        <v>429</v>
      </c>
      <c r="J311" s="2">
        <v>13901</v>
      </c>
    </row>
    <row r="312" spans="1:10" x14ac:dyDescent="0.3">
      <c r="A312" t="s">
        <v>679</v>
      </c>
      <c r="B312" s="2">
        <v>7042</v>
      </c>
      <c r="C312" s="2">
        <v>3934</v>
      </c>
      <c r="D312" s="2">
        <v>10976</v>
      </c>
      <c r="E312" s="2">
        <v>2336</v>
      </c>
      <c r="F312" s="2">
        <v>1124</v>
      </c>
      <c r="G312" s="2">
        <v>3460</v>
      </c>
      <c r="H312" s="2">
        <v>7516</v>
      </c>
      <c r="I312" t="s">
        <v>429</v>
      </c>
      <c r="J312" s="2">
        <v>14957</v>
      </c>
    </row>
    <row r="313" spans="1:10" x14ac:dyDescent="0.3">
      <c r="A313" t="s">
        <v>680</v>
      </c>
      <c r="B313" s="2">
        <v>8609</v>
      </c>
      <c r="C313" s="2">
        <v>7610</v>
      </c>
      <c r="D313" s="2">
        <v>16219</v>
      </c>
      <c r="E313" s="2">
        <v>1006</v>
      </c>
      <c r="F313" s="2">
        <v>5194</v>
      </c>
      <c r="G313" s="2">
        <v>6200</v>
      </c>
      <c r="H313" s="2">
        <v>10019</v>
      </c>
      <c r="I313" t="s">
        <v>429</v>
      </c>
      <c r="J313" s="2">
        <v>21688</v>
      </c>
    </row>
    <row r="314" spans="1:10" x14ac:dyDescent="0.3">
      <c r="A314" t="s">
        <v>142</v>
      </c>
      <c r="B314" s="2">
        <v>5309</v>
      </c>
      <c r="C314" s="2">
        <v>9782</v>
      </c>
      <c r="D314" s="2">
        <v>15091</v>
      </c>
      <c r="E314" s="2">
        <v>436</v>
      </c>
      <c r="F314" s="2">
        <v>10759</v>
      </c>
      <c r="G314" s="2">
        <v>11195</v>
      </c>
      <c r="H314" s="2">
        <v>3896</v>
      </c>
      <c r="I314" t="s">
        <v>429</v>
      </c>
      <c r="J314" s="2">
        <v>14699</v>
      </c>
    </row>
    <row r="315" spans="1:10" x14ac:dyDescent="0.3">
      <c r="A315" t="s">
        <v>681</v>
      </c>
      <c r="B315" s="2">
        <v>446</v>
      </c>
      <c r="C315" s="2">
        <v>5053</v>
      </c>
      <c r="D315" s="2">
        <v>5499</v>
      </c>
      <c r="E315" s="2">
        <v>2</v>
      </c>
      <c r="F315" s="2">
        <v>651</v>
      </c>
      <c r="G315" s="2">
        <v>653</v>
      </c>
      <c r="H315" s="2">
        <v>4846</v>
      </c>
      <c r="I315" t="s">
        <v>429</v>
      </c>
      <c r="J315" s="2">
        <v>38115</v>
      </c>
    </row>
    <row r="316" spans="1:10" x14ac:dyDescent="0.3">
      <c r="A316" t="s">
        <v>682</v>
      </c>
      <c r="B316" s="2">
        <v>3464</v>
      </c>
      <c r="C316" s="2">
        <v>8883</v>
      </c>
      <c r="D316" s="2">
        <v>12347</v>
      </c>
      <c r="E316" s="2">
        <v>1235</v>
      </c>
      <c r="F316" s="2">
        <v>7284</v>
      </c>
      <c r="G316" s="2">
        <v>8519</v>
      </c>
      <c r="H316" s="2">
        <v>3828</v>
      </c>
      <c r="I316" t="s">
        <v>429</v>
      </c>
      <c r="J316" s="2">
        <v>13479</v>
      </c>
    </row>
    <row r="317" spans="1:10" x14ac:dyDescent="0.3">
      <c r="A317" t="s">
        <v>683</v>
      </c>
      <c r="B317" s="2">
        <v>25415</v>
      </c>
      <c r="C317" s="2">
        <v>18396</v>
      </c>
      <c r="D317" s="2">
        <v>43811</v>
      </c>
      <c r="E317" s="2">
        <v>13449</v>
      </c>
      <c r="F317" s="2">
        <v>18849</v>
      </c>
      <c r="G317" s="2">
        <v>32298</v>
      </c>
      <c r="H317" s="2">
        <v>11513</v>
      </c>
      <c r="I317" t="s">
        <v>440</v>
      </c>
      <c r="J317" s="2">
        <v>287110</v>
      </c>
    </row>
    <row r="318" spans="1:10" x14ac:dyDescent="0.3">
      <c r="A318" t="s">
        <v>684</v>
      </c>
      <c r="B318" s="2">
        <v>1550</v>
      </c>
      <c r="C318" s="2">
        <v>0</v>
      </c>
      <c r="D318" s="2">
        <v>1550</v>
      </c>
      <c r="E318" s="2">
        <v>0</v>
      </c>
      <c r="F318" s="2">
        <v>0</v>
      </c>
      <c r="G318" s="2">
        <v>0</v>
      </c>
      <c r="H318" s="2">
        <v>1550</v>
      </c>
      <c r="I318" t="s">
        <v>433</v>
      </c>
      <c r="J318" s="2">
        <v>52469</v>
      </c>
    </row>
    <row r="319" spans="1:10" x14ac:dyDescent="0.3">
      <c r="A319" t="s">
        <v>685</v>
      </c>
      <c r="B319" s="2">
        <v>7265</v>
      </c>
      <c r="C319" s="2">
        <v>7788</v>
      </c>
      <c r="D319" s="2">
        <v>15053</v>
      </c>
      <c r="E319" s="2">
        <v>14</v>
      </c>
      <c r="F319" s="2">
        <v>1684</v>
      </c>
      <c r="G319" s="2">
        <v>1697</v>
      </c>
      <c r="H319" s="2">
        <v>13356</v>
      </c>
      <c r="I319" t="s">
        <v>433</v>
      </c>
      <c r="J319" s="2">
        <v>98202</v>
      </c>
    </row>
    <row r="320" spans="1:10" x14ac:dyDescent="0.3">
      <c r="A320" t="s">
        <v>686</v>
      </c>
      <c r="B320" s="2">
        <v>0</v>
      </c>
      <c r="C320" s="2">
        <v>0</v>
      </c>
      <c r="D320" s="2">
        <v>0</v>
      </c>
      <c r="E320" s="2">
        <v>0</v>
      </c>
      <c r="F320" s="2">
        <v>0</v>
      </c>
      <c r="G320" s="2">
        <v>0</v>
      </c>
      <c r="H320" s="2">
        <v>0</v>
      </c>
      <c r="I320" t="s">
        <v>433</v>
      </c>
      <c r="J320" s="2">
        <v>313102</v>
      </c>
    </row>
    <row r="321" spans="1:10" x14ac:dyDescent="0.3">
      <c r="A321" t="s">
        <v>687</v>
      </c>
      <c r="B321" s="2">
        <v>42690</v>
      </c>
      <c r="C321" s="2">
        <v>72066</v>
      </c>
      <c r="D321" s="2">
        <v>114756</v>
      </c>
      <c r="E321" s="2">
        <v>6726</v>
      </c>
      <c r="F321" s="2">
        <v>103063</v>
      </c>
      <c r="G321" s="2">
        <v>109789</v>
      </c>
      <c r="H321" s="2">
        <v>4967</v>
      </c>
      <c r="I321" t="s">
        <v>445</v>
      </c>
      <c r="J321" s="2">
        <v>442858</v>
      </c>
    </row>
    <row r="322" spans="1:10" x14ac:dyDescent="0.3">
      <c r="A322" t="s">
        <v>167</v>
      </c>
      <c r="B322" s="2">
        <v>19575</v>
      </c>
      <c r="C322" s="2">
        <v>22897</v>
      </c>
      <c r="D322" s="2">
        <v>42472</v>
      </c>
      <c r="E322" s="2">
        <v>6377</v>
      </c>
      <c r="F322" s="2">
        <v>29549</v>
      </c>
      <c r="G322" s="2">
        <v>35926</v>
      </c>
      <c r="H322" s="2">
        <v>6546</v>
      </c>
      <c r="I322" t="s">
        <v>445</v>
      </c>
      <c r="J322" s="2">
        <v>220725</v>
      </c>
    </row>
    <row r="323" spans="1:10" x14ac:dyDescent="0.3">
      <c r="A323" t="s">
        <v>688</v>
      </c>
      <c r="B323" s="2">
        <v>46555</v>
      </c>
      <c r="C323" s="2">
        <v>64708</v>
      </c>
      <c r="D323" s="2">
        <v>111263</v>
      </c>
      <c r="E323" s="2">
        <v>5</v>
      </c>
      <c r="F323" s="2">
        <v>16216</v>
      </c>
      <c r="G323" s="2">
        <v>16221</v>
      </c>
      <c r="H323" s="2">
        <v>95042</v>
      </c>
      <c r="I323" t="s">
        <v>437</v>
      </c>
      <c r="J323" s="2">
        <v>659470</v>
      </c>
    </row>
    <row r="324" spans="1:10" x14ac:dyDescent="0.3">
      <c r="A324" t="s">
        <v>689</v>
      </c>
      <c r="B324" s="2">
        <v>7675</v>
      </c>
      <c r="C324" s="2">
        <v>4237</v>
      </c>
      <c r="D324" s="2">
        <v>11912</v>
      </c>
      <c r="E324" s="2">
        <v>1117</v>
      </c>
      <c r="F324" s="2">
        <v>5076</v>
      </c>
      <c r="G324" s="2">
        <v>6193</v>
      </c>
      <c r="H324" s="2">
        <v>5719</v>
      </c>
      <c r="I324" t="s">
        <v>429</v>
      </c>
      <c r="J324" s="2">
        <v>22805</v>
      </c>
    </row>
    <row r="325" spans="1:10" x14ac:dyDescent="0.3">
      <c r="A325" t="s">
        <v>690</v>
      </c>
      <c r="B325" s="2">
        <v>9760</v>
      </c>
      <c r="C325" s="2">
        <v>8822</v>
      </c>
      <c r="D325" s="2">
        <v>18582</v>
      </c>
      <c r="E325" s="2">
        <v>1290</v>
      </c>
      <c r="F325" s="2">
        <v>16524</v>
      </c>
      <c r="G325" s="2">
        <v>17814</v>
      </c>
      <c r="H325" s="2">
        <v>768</v>
      </c>
      <c r="I325" t="s">
        <v>429</v>
      </c>
      <c r="J325" s="2">
        <v>15535</v>
      </c>
    </row>
    <row r="326" spans="1:10" x14ac:dyDescent="0.3">
      <c r="A326" t="s">
        <v>691</v>
      </c>
      <c r="B326" s="2">
        <v>19492</v>
      </c>
      <c r="C326" s="2">
        <v>21077</v>
      </c>
      <c r="D326" s="2">
        <v>40569</v>
      </c>
      <c r="E326" s="2">
        <v>689</v>
      </c>
      <c r="F326" s="2">
        <v>33329</v>
      </c>
      <c r="G326" s="2">
        <v>34018</v>
      </c>
      <c r="H326" s="2">
        <v>6551</v>
      </c>
      <c r="I326" t="s">
        <v>440</v>
      </c>
      <c r="J326" s="2">
        <v>323999</v>
      </c>
    </row>
    <row r="327" spans="1:10" x14ac:dyDescent="0.3">
      <c r="A327" t="s">
        <v>692</v>
      </c>
      <c r="B327" s="2">
        <v>1419</v>
      </c>
      <c r="C327" s="2">
        <v>9454</v>
      </c>
      <c r="D327" s="2">
        <v>10873</v>
      </c>
      <c r="E327" s="2">
        <v>2974</v>
      </c>
      <c r="F327" s="2">
        <v>247</v>
      </c>
      <c r="G327" s="2">
        <v>3221</v>
      </c>
      <c r="H327" s="2">
        <v>7652</v>
      </c>
      <c r="I327" t="s">
        <v>472</v>
      </c>
      <c r="J327" s="2">
        <v>908957</v>
      </c>
    </row>
    <row r="328" spans="1:10" x14ac:dyDescent="0.3">
      <c r="A328" t="s">
        <v>693</v>
      </c>
      <c r="B328" s="2">
        <v>4576</v>
      </c>
      <c r="C328" s="2">
        <v>1542</v>
      </c>
      <c r="D328" s="2">
        <v>6118</v>
      </c>
      <c r="E328" s="2">
        <v>1485</v>
      </c>
      <c r="F328" s="2">
        <v>0</v>
      </c>
      <c r="G328" s="2">
        <v>1485</v>
      </c>
      <c r="H328" s="2">
        <v>4633</v>
      </c>
      <c r="I328" t="s">
        <v>433</v>
      </c>
      <c r="J328" s="2">
        <v>37121</v>
      </c>
    </row>
    <row r="329" spans="1:10" x14ac:dyDescent="0.3">
      <c r="A329" t="s">
        <v>694</v>
      </c>
      <c r="B329" s="2">
        <v>3517</v>
      </c>
      <c r="C329" s="2">
        <v>8549</v>
      </c>
      <c r="D329" s="2">
        <v>12066</v>
      </c>
      <c r="E329" s="2">
        <v>765</v>
      </c>
      <c r="F329" s="2">
        <v>7723</v>
      </c>
      <c r="G329" s="2">
        <v>8488</v>
      </c>
      <c r="H329" s="2">
        <v>3578</v>
      </c>
      <c r="I329" t="s">
        <v>429</v>
      </c>
      <c r="J329" s="2">
        <v>10361</v>
      </c>
    </row>
    <row r="330" spans="1:10" x14ac:dyDescent="0.3">
      <c r="A330" t="s">
        <v>75</v>
      </c>
      <c r="B330" s="2">
        <v>2154</v>
      </c>
      <c r="C330" s="2">
        <v>2</v>
      </c>
      <c r="D330" s="2">
        <v>2156</v>
      </c>
      <c r="E330" s="2">
        <v>0</v>
      </c>
      <c r="F330" s="2">
        <v>0</v>
      </c>
      <c r="G330" s="2">
        <v>0</v>
      </c>
      <c r="H330" s="2">
        <v>2156</v>
      </c>
      <c r="I330" t="s">
        <v>433</v>
      </c>
      <c r="J330" s="2">
        <v>207954</v>
      </c>
    </row>
    <row r="331" spans="1:10" x14ac:dyDescent="0.3">
      <c r="A331" t="s">
        <v>175</v>
      </c>
      <c r="B331" s="2">
        <v>11971</v>
      </c>
      <c r="C331" s="2">
        <v>16456</v>
      </c>
      <c r="D331" s="2">
        <v>28427</v>
      </c>
      <c r="E331" s="2">
        <v>1014</v>
      </c>
      <c r="F331" s="2">
        <v>25549</v>
      </c>
      <c r="G331" s="2">
        <v>26563</v>
      </c>
      <c r="H331" s="2">
        <v>1864</v>
      </c>
      <c r="I331" t="s">
        <v>429</v>
      </c>
      <c r="J331" s="2">
        <v>18567</v>
      </c>
    </row>
    <row r="332" spans="1:10" x14ac:dyDescent="0.3">
      <c r="A332" t="s">
        <v>225</v>
      </c>
      <c r="B332" s="2">
        <v>30688</v>
      </c>
      <c r="C332" s="2">
        <v>24029</v>
      </c>
      <c r="D332" s="2">
        <v>54717</v>
      </c>
      <c r="E332" s="2">
        <v>5551</v>
      </c>
      <c r="F332" s="2">
        <v>42672</v>
      </c>
      <c r="G332" s="2">
        <v>48223</v>
      </c>
      <c r="H332" s="2">
        <v>6494</v>
      </c>
      <c r="I332" t="s">
        <v>440</v>
      </c>
      <c r="J332" s="2">
        <v>441894</v>
      </c>
    </row>
    <row r="333" spans="1:10" x14ac:dyDescent="0.3">
      <c r="A333" t="s">
        <v>144</v>
      </c>
      <c r="B333" s="2">
        <v>4429</v>
      </c>
      <c r="C333" s="2">
        <v>12275</v>
      </c>
      <c r="D333" s="2">
        <v>16704</v>
      </c>
      <c r="E333" s="2">
        <v>3029</v>
      </c>
      <c r="F333" s="2">
        <v>3653</v>
      </c>
      <c r="G333" s="2">
        <v>6682</v>
      </c>
      <c r="H333" s="2">
        <v>10022</v>
      </c>
      <c r="I333" t="s">
        <v>445</v>
      </c>
      <c r="J333" s="2">
        <v>265870</v>
      </c>
    </row>
    <row r="334" spans="1:10" x14ac:dyDescent="0.3">
      <c r="A334" t="s">
        <v>695</v>
      </c>
      <c r="B334" s="2">
        <v>23999</v>
      </c>
      <c r="C334" s="2">
        <v>19124</v>
      </c>
      <c r="D334" s="2">
        <v>43123</v>
      </c>
      <c r="E334" s="2">
        <v>6003</v>
      </c>
      <c r="F334" s="2">
        <v>28412</v>
      </c>
      <c r="G334" s="2">
        <v>34415</v>
      </c>
      <c r="H334" s="2">
        <v>8708</v>
      </c>
      <c r="I334" t="s">
        <v>445</v>
      </c>
      <c r="J334" s="2">
        <v>372042</v>
      </c>
    </row>
    <row r="335" spans="1:10" x14ac:dyDescent="0.3">
      <c r="A335" t="s">
        <v>696</v>
      </c>
      <c r="B335" s="2">
        <v>2472</v>
      </c>
      <c r="C335" s="2">
        <v>19902</v>
      </c>
      <c r="D335" s="2">
        <v>22374</v>
      </c>
      <c r="E335" s="2">
        <v>502</v>
      </c>
      <c r="F335" s="2">
        <v>15444</v>
      </c>
      <c r="G335" s="2">
        <v>15946</v>
      </c>
      <c r="H335" s="2">
        <v>6428</v>
      </c>
      <c r="I335" t="s">
        <v>429</v>
      </c>
      <c r="J335" s="2">
        <v>18375</v>
      </c>
    </row>
    <row r="336" spans="1:10" x14ac:dyDescent="0.3">
      <c r="A336" t="s">
        <v>213</v>
      </c>
      <c r="B336" s="2">
        <v>7308</v>
      </c>
      <c r="C336" s="2">
        <v>8536</v>
      </c>
      <c r="D336" s="2">
        <v>15844</v>
      </c>
      <c r="E336" s="2">
        <v>206</v>
      </c>
      <c r="F336" s="2">
        <v>12383</v>
      </c>
      <c r="G336" s="2">
        <v>12589</v>
      </c>
      <c r="H336" s="2">
        <v>3255</v>
      </c>
      <c r="I336" t="s">
        <v>429</v>
      </c>
      <c r="J336" s="2">
        <v>13937</v>
      </c>
    </row>
    <row r="337" spans="1:10" x14ac:dyDescent="0.3">
      <c r="A337" t="s">
        <v>697</v>
      </c>
      <c r="B337" s="2">
        <v>31916</v>
      </c>
      <c r="C337" s="2">
        <v>27774</v>
      </c>
      <c r="D337" s="2">
        <v>59690</v>
      </c>
      <c r="E337" s="2">
        <v>11518</v>
      </c>
      <c r="F337" s="2">
        <v>36099</v>
      </c>
      <c r="G337" s="2">
        <v>47617</v>
      </c>
      <c r="H337" s="2">
        <v>12073</v>
      </c>
      <c r="I337" t="s">
        <v>472</v>
      </c>
      <c r="J337" s="2">
        <v>862088</v>
      </c>
    </row>
    <row r="338" spans="1:10" x14ac:dyDescent="0.3">
      <c r="A338" t="s">
        <v>698</v>
      </c>
      <c r="B338" s="2">
        <v>0</v>
      </c>
      <c r="C338" s="2">
        <v>0</v>
      </c>
      <c r="D338" s="2">
        <v>0</v>
      </c>
      <c r="E338" s="2">
        <v>0</v>
      </c>
      <c r="F338" s="2">
        <v>0</v>
      </c>
      <c r="G338" s="2">
        <v>0</v>
      </c>
      <c r="H338" s="2">
        <v>0</v>
      </c>
      <c r="I338" t="s">
        <v>433</v>
      </c>
      <c r="J338" s="2">
        <v>137159</v>
      </c>
    </row>
    <row r="339" spans="1:10" x14ac:dyDescent="0.3">
      <c r="A339" t="s">
        <v>699</v>
      </c>
      <c r="B339" s="2">
        <v>34025</v>
      </c>
      <c r="C339" s="2">
        <v>52755</v>
      </c>
      <c r="D339" s="2">
        <v>86780</v>
      </c>
      <c r="E339" s="2">
        <v>5420</v>
      </c>
      <c r="F339" s="2">
        <v>58551</v>
      </c>
      <c r="G339" s="2">
        <v>63971</v>
      </c>
      <c r="H339" s="2">
        <v>22809</v>
      </c>
      <c r="I339" t="s">
        <v>440</v>
      </c>
      <c r="J339" s="2">
        <v>380810</v>
      </c>
    </row>
    <row r="340" spans="1:10" x14ac:dyDescent="0.3">
      <c r="A340" t="s">
        <v>700</v>
      </c>
      <c r="B340" s="2">
        <v>10107</v>
      </c>
      <c r="C340" s="2">
        <v>11972</v>
      </c>
      <c r="D340" s="2">
        <v>22078</v>
      </c>
      <c r="E340" s="2">
        <v>3396</v>
      </c>
      <c r="F340" s="2">
        <v>778</v>
      </c>
      <c r="G340" s="2">
        <v>4174</v>
      </c>
      <c r="H340" s="2">
        <v>17904</v>
      </c>
      <c r="I340" t="s">
        <v>472</v>
      </c>
      <c r="J340" s="2">
        <v>1578070</v>
      </c>
    </row>
    <row r="341" spans="1:10" x14ac:dyDescent="0.3">
      <c r="A341" t="s">
        <v>136</v>
      </c>
      <c r="B341" s="2">
        <v>2394</v>
      </c>
      <c r="C341" s="2">
        <v>2050</v>
      </c>
      <c r="D341" s="2">
        <v>4444</v>
      </c>
      <c r="E341" s="2">
        <v>711</v>
      </c>
      <c r="F341" s="2">
        <v>1765</v>
      </c>
      <c r="G341" s="2">
        <v>2476</v>
      </c>
      <c r="H341" s="2">
        <v>1968</v>
      </c>
      <c r="I341" t="s">
        <v>429</v>
      </c>
      <c r="J341" s="2">
        <v>7937</v>
      </c>
    </row>
    <row r="342" spans="1:10" x14ac:dyDescent="0.3">
      <c r="A342" t="s">
        <v>701</v>
      </c>
      <c r="B342" s="2">
        <v>987</v>
      </c>
      <c r="C342" s="2">
        <v>1202</v>
      </c>
      <c r="D342" s="2">
        <v>2189</v>
      </c>
      <c r="E342" s="2">
        <v>170</v>
      </c>
      <c r="F342" s="2">
        <v>0</v>
      </c>
      <c r="G342" s="2">
        <v>170</v>
      </c>
      <c r="H342" s="2">
        <v>2019</v>
      </c>
      <c r="I342" t="s">
        <v>433</v>
      </c>
      <c r="J342" s="2">
        <v>262944</v>
      </c>
    </row>
    <row r="343" spans="1:10" x14ac:dyDescent="0.3">
      <c r="A343" t="s">
        <v>184</v>
      </c>
      <c r="B343" s="2">
        <v>1059</v>
      </c>
      <c r="C343" s="2">
        <v>406</v>
      </c>
      <c r="D343" s="2">
        <v>1465</v>
      </c>
      <c r="E343" s="2">
        <v>0</v>
      </c>
      <c r="F343" s="2">
        <v>2</v>
      </c>
      <c r="G343" s="2">
        <v>2</v>
      </c>
      <c r="H343" s="2">
        <v>1463</v>
      </c>
      <c r="I343" t="s">
        <v>433</v>
      </c>
      <c r="J343" s="2">
        <v>328256</v>
      </c>
    </row>
    <row r="344" spans="1:10" x14ac:dyDescent="0.3">
      <c r="A344" t="s">
        <v>702</v>
      </c>
      <c r="B344" s="2">
        <v>6173</v>
      </c>
      <c r="C344" s="2">
        <v>5176</v>
      </c>
      <c r="D344" s="2">
        <v>11349</v>
      </c>
      <c r="E344" s="2">
        <v>814</v>
      </c>
      <c r="F344" s="2">
        <v>1372</v>
      </c>
      <c r="G344" s="2">
        <v>2186</v>
      </c>
      <c r="H344" s="2">
        <v>9163</v>
      </c>
      <c r="I344" t="s">
        <v>437</v>
      </c>
      <c r="J344" s="2">
        <v>341663</v>
      </c>
    </row>
    <row r="345" spans="1:10" x14ac:dyDescent="0.3">
      <c r="A345" t="s">
        <v>97</v>
      </c>
      <c r="B345" s="2">
        <v>10246</v>
      </c>
      <c r="C345" s="2">
        <v>9331</v>
      </c>
      <c r="D345" s="2">
        <v>19577</v>
      </c>
      <c r="E345" s="2">
        <v>398</v>
      </c>
      <c r="F345" s="2">
        <v>14627</v>
      </c>
      <c r="G345" s="2">
        <v>15025</v>
      </c>
      <c r="H345" s="2">
        <v>4552</v>
      </c>
      <c r="I345" t="s">
        <v>429</v>
      </c>
      <c r="J345" s="2">
        <v>29232</v>
      </c>
    </row>
    <row r="346" spans="1:10" x14ac:dyDescent="0.3">
      <c r="A346" t="s">
        <v>703</v>
      </c>
      <c r="B346" s="2">
        <v>23764</v>
      </c>
      <c r="C346" s="2">
        <v>21121</v>
      </c>
      <c r="D346" s="2">
        <v>44885</v>
      </c>
      <c r="E346" s="2">
        <v>3234</v>
      </c>
      <c r="F346" s="2">
        <v>30177</v>
      </c>
      <c r="G346" s="2">
        <v>33411</v>
      </c>
      <c r="H346" s="2">
        <v>11474</v>
      </c>
      <c r="I346" t="s">
        <v>445</v>
      </c>
      <c r="J346" s="2">
        <v>284190</v>
      </c>
    </row>
    <row r="347" spans="1:10" x14ac:dyDescent="0.3">
      <c r="A347" t="s">
        <v>704</v>
      </c>
      <c r="B347" s="2">
        <v>4601</v>
      </c>
      <c r="C347" s="2">
        <v>6498</v>
      </c>
      <c r="D347" s="2">
        <v>11099</v>
      </c>
      <c r="E347" s="2">
        <v>1624</v>
      </c>
      <c r="F347" s="2">
        <v>356</v>
      </c>
      <c r="G347" s="2">
        <v>1980</v>
      </c>
      <c r="H347" s="2">
        <v>9119</v>
      </c>
      <c r="I347" t="s">
        <v>440</v>
      </c>
      <c r="J347" s="2">
        <v>382252</v>
      </c>
    </row>
    <row r="348" spans="1:10" x14ac:dyDescent="0.3">
      <c r="A348" t="s">
        <v>705</v>
      </c>
      <c r="B348" s="2">
        <v>5459</v>
      </c>
      <c r="C348" s="2">
        <v>5886</v>
      </c>
      <c r="D348" s="2">
        <v>11345</v>
      </c>
      <c r="E348" s="2">
        <v>226</v>
      </c>
      <c r="F348" s="2">
        <v>8684</v>
      </c>
      <c r="G348" s="2">
        <v>8910</v>
      </c>
      <c r="H348" s="2">
        <v>2435</v>
      </c>
      <c r="I348" t="s">
        <v>429</v>
      </c>
      <c r="J348" s="2">
        <v>8303</v>
      </c>
    </row>
    <row r="349" spans="1:10" x14ac:dyDescent="0.3">
      <c r="A349" t="s">
        <v>706</v>
      </c>
      <c r="B349" s="2">
        <v>3235</v>
      </c>
      <c r="C349" s="2">
        <v>1422</v>
      </c>
      <c r="D349" s="2">
        <v>4657</v>
      </c>
      <c r="E349" s="2">
        <v>113</v>
      </c>
      <c r="F349" s="2">
        <v>183</v>
      </c>
      <c r="G349" s="2">
        <v>296</v>
      </c>
      <c r="H349" s="2">
        <v>4361</v>
      </c>
      <c r="I349" t="s">
        <v>429</v>
      </c>
      <c r="J349" s="2">
        <v>12241</v>
      </c>
    </row>
    <row r="350" spans="1:10" x14ac:dyDescent="0.3">
      <c r="A350" t="s">
        <v>707</v>
      </c>
      <c r="B350" s="2">
        <v>3743</v>
      </c>
      <c r="C350" s="2">
        <v>5156</v>
      </c>
      <c r="D350" s="2">
        <v>8899</v>
      </c>
      <c r="E350" s="2">
        <v>896</v>
      </c>
      <c r="F350" s="2">
        <v>6169</v>
      </c>
      <c r="G350" s="2">
        <v>7065</v>
      </c>
      <c r="H350" s="2">
        <v>1834</v>
      </c>
      <c r="I350" t="s">
        <v>433</v>
      </c>
      <c r="J350" s="2">
        <v>92474</v>
      </c>
    </row>
    <row r="351" spans="1:10" x14ac:dyDescent="0.3">
      <c r="A351" t="s">
        <v>32</v>
      </c>
      <c r="B351" s="2">
        <v>1388</v>
      </c>
      <c r="C351" s="2">
        <v>4924</v>
      </c>
      <c r="D351" s="2">
        <v>6312</v>
      </c>
      <c r="E351" s="2">
        <v>278</v>
      </c>
      <c r="F351" s="2">
        <v>1610</v>
      </c>
      <c r="G351" s="2">
        <v>1888</v>
      </c>
      <c r="H351" s="2">
        <v>4424</v>
      </c>
      <c r="I351" t="s">
        <v>429</v>
      </c>
      <c r="J351" s="2">
        <v>15111</v>
      </c>
    </row>
    <row r="352" spans="1:10" x14ac:dyDescent="0.3">
      <c r="A352" t="s">
        <v>708</v>
      </c>
      <c r="B352" s="2">
        <v>19461</v>
      </c>
      <c r="C352" s="2">
        <v>27331</v>
      </c>
      <c r="D352" s="2">
        <v>46792</v>
      </c>
      <c r="E352" s="2">
        <v>4168</v>
      </c>
      <c r="F352" s="2">
        <v>31474</v>
      </c>
      <c r="G352" s="2">
        <v>35642</v>
      </c>
      <c r="H352" s="2">
        <v>11150</v>
      </c>
      <c r="I352" t="s">
        <v>445</v>
      </c>
      <c r="J352" s="2">
        <v>296164</v>
      </c>
    </row>
    <row r="353" spans="1:10" x14ac:dyDescent="0.3">
      <c r="A353" t="s">
        <v>709</v>
      </c>
      <c r="B353" s="2">
        <v>14694</v>
      </c>
      <c r="C353" s="2">
        <v>14900</v>
      </c>
      <c r="D353" s="2">
        <v>29594</v>
      </c>
      <c r="E353" s="2">
        <v>381</v>
      </c>
      <c r="F353" s="2">
        <v>26048</v>
      </c>
      <c r="G353" s="2">
        <v>26429</v>
      </c>
      <c r="H353" s="2">
        <v>3165</v>
      </c>
      <c r="I353" t="s">
        <v>429</v>
      </c>
      <c r="J353" s="2">
        <v>27940</v>
      </c>
    </row>
    <row r="354" spans="1:10" x14ac:dyDescent="0.3">
      <c r="A354" t="s">
        <v>710</v>
      </c>
      <c r="B354" s="2">
        <v>6576</v>
      </c>
      <c r="C354" s="2">
        <v>6929</v>
      </c>
      <c r="D354" s="2">
        <v>13505</v>
      </c>
      <c r="E354" s="2">
        <v>822</v>
      </c>
      <c r="F354" s="2">
        <v>7493</v>
      </c>
      <c r="G354" s="2">
        <v>8315</v>
      </c>
      <c r="H354" s="2">
        <v>5190</v>
      </c>
      <c r="I354" t="s">
        <v>429</v>
      </c>
      <c r="J354" s="2">
        <v>19955</v>
      </c>
    </row>
    <row r="355" spans="1:10" x14ac:dyDescent="0.3">
      <c r="A355" t="s">
        <v>215</v>
      </c>
      <c r="B355" s="2">
        <v>5297</v>
      </c>
      <c r="C355" s="2">
        <v>2262</v>
      </c>
      <c r="D355" s="2">
        <v>7559</v>
      </c>
      <c r="E355" s="2">
        <v>1519</v>
      </c>
      <c r="F355" s="2">
        <v>-374</v>
      </c>
      <c r="G355" s="2">
        <v>1145</v>
      </c>
      <c r="H355" s="2">
        <v>6414</v>
      </c>
      <c r="I355" t="s">
        <v>429</v>
      </c>
      <c r="J355" s="2">
        <v>10591</v>
      </c>
    </row>
    <row r="356" spans="1:10" x14ac:dyDescent="0.3">
      <c r="A356" t="s">
        <v>711</v>
      </c>
      <c r="B356" s="2">
        <v>1079</v>
      </c>
      <c r="C356" s="2">
        <v>320</v>
      </c>
      <c r="D356" s="2">
        <v>1399</v>
      </c>
      <c r="E356" s="2">
        <v>0</v>
      </c>
      <c r="F356" s="2">
        <v>0</v>
      </c>
      <c r="G356" s="2">
        <v>0</v>
      </c>
      <c r="H356" s="2">
        <v>1399</v>
      </c>
      <c r="I356" t="s">
        <v>433</v>
      </c>
      <c r="J356" s="2">
        <v>504583</v>
      </c>
    </row>
    <row r="357" spans="1:10" x14ac:dyDescent="0.3">
      <c r="A357" t="s">
        <v>712</v>
      </c>
      <c r="B357" s="2">
        <v>14472</v>
      </c>
      <c r="C357" s="2">
        <v>20357</v>
      </c>
      <c r="D357" s="2">
        <v>34829</v>
      </c>
      <c r="E357" s="2">
        <v>1168</v>
      </c>
      <c r="F357" s="2">
        <v>27250</v>
      </c>
      <c r="G357" s="2">
        <v>28418</v>
      </c>
      <c r="H357" s="2">
        <v>6411</v>
      </c>
      <c r="I357" t="s">
        <v>429</v>
      </c>
      <c r="J357" s="2">
        <v>26435</v>
      </c>
    </row>
    <row r="358" spans="1:10" x14ac:dyDescent="0.3">
      <c r="A358" t="s">
        <v>713</v>
      </c>
      <c r="B358" s="2">
        <v>914</v>
      </c>
      <c r="C358" s="2">
        <v>1139</v>
      </c>
      <c r="D358" s="2">
        <v>2053</v>
      </c>
      <c r="E358" s="2">
        <v>0</v>
      </c>
      <c r="F358" s="2">
        <v>1677</v>
      </c>
      <c r="G358" s="2">
        <v>1677</v>
      </c>
      <c r="H358" s="2">
        <v>376</v>
      </c>
      <c r="I358" t="s">
        <v>433</v>
      </c>
      <c r="J358" s="2">
        <v>6466</v>
      </c>
    </row>
    <row r="359" spans="1:10" x14ac:dyDescent="0.3">
      <c r="A359" t="s">
        <v>714</v>
      </c>
      <c r="B359" s="2">
        <v>6444</v>
      </c>
      <c r="C359" s="2">
        <v>17915</v>
      </c>
      <c r="D359" s="2">
        <v>24359</v>
      </c>
      <c r="E359" s="2">
        <v>631</v>
      </c>
      <c r="F359" s="2">
        <v>15804</v>
      </c>
      <c r="G359" s="2">
        <v>16435</v>
      </c>
      <c r="H359" s="2">
        <v>7924</v>
      </c>
      <c r="I359" t="s">
        <v>429</v>
      </c>
      <c r="J359" s="2">
        <v>16471</v>
      </c>
    </row>
    <row r="360" spans="1:10" x14ac:dyDescent="0.3">
      <c r="A360" t="s">
        <v>146</v>
      </c>
      <c r="B360" s="2">
        <v>22074</v>
      </c>
      <c r="C360" s="2">
        <v>12217</v>
      </c>
      <c r="D360" s="2">
        <v>34291</v>
      </c>
      <c r="E360" s="2">
        <v>7536</v>
      </c>
      <c r="F360" s="2">
        <v>18978</v>
      </c>
      <c r="G360" s="2">
        <v>26515</v>
      </c>
      <c r="H360" s="2">
        <v>7777</v>
      </c>
      <c r="I360" t="s">
        <v>445</v>
      </c>
      <c r="J360" s="2">
        <v>214800</v>
      </c>
    </row>
    <row r="361" spans="1:10" x14ac:dyDescent="0.3">
      <c r="A361" t="s">
        <v>107</v>
      </c>
      <c r="B361" s="2">
        <v>6727</v>
      </c>
      <c r="C361" s="2">
        <v>6031</v>
      </c>
      <c r="D361" s="2">
        <v>12758</v>
      </c>
      <c r="E361" s="2">
        <v>398</v>
      </c>
      <c r="F361" s="2">
        <v>7095</v>
      </c>
      <c r="G361" s="2">
        <v>7493</v>
      </c>
      <c r="H361" s="2">
        <v>5265</v>
      </c>
      <c r="I361" t="s">
        <v>429</v>
      </c>
      <c r="J361" s="2">
        <v>17715</v>
      </c>
    </row>
    <row r="362" spans="1:10" x14ac:dyDescent="0.3">
      <c r="A362" t="s">
        <v>715</v>
      </c>
      <c r="B362" s="2">
        <v>13247</v>
      </c>
      <c r="C362" s="2">
        <v>18339</v>
      </c>
      <c r="D362" s="2">
        <v>31586</v>
      </c>
      <c r="E362" s="2">
        <v>2480</v>
      </c>
      <c r="F362" s="2">
        <v>23246</v>
      </c>
      <c r="G362" s="2">
        <v>25726</v>
      </c>
      <c r="H362" s="2">
        <v>5860</v>
      </c>
      <c r="I362" t="s">
        <v>445</v>
      </c>
      <c r="J362" s="2">
        <v>199398</v>
      </c>
    </row>
    <row r="363" spans="1:10" x14ac:dyDescent="0.3">
      <c r="A363" t="s">
        <v>716</v>
      </c>
      <c r="B363" s="2">
        <v>6745</v>
      </c>
      <c r="C363" s="2">
        <v>8495</v>
      </c>
      <c r="D363" s="2">
        <v>15240</v>
      </c>
      <c r="E363" s="2">
        <v>1057</v>
      </c>
      <c r="F363" s="2">
        <v>11323</v>
      </c>
      <c r="G363" s="2">
        <v>12380</v>
      </c>
      <c r="H363" s="2">
        <v>2860</v>
      </c>
      <c r="I363" t="s">
        <v>429</v>
      </c>
      <c r="J363" s="2">
        <v>9807</v>
      </c>
    </row>
    <row r="364" spans="1:10" x14ac:dyDescent="0.3">
      <c r="A364" t="s">
        <v>128</v>
      </c>
      <c r="B364" s="2">
        <v>47902</v>
      </c>
      <c r="C364" s="2">
        <v>72795</v>
      </c>
      <c r="D364" s="2">
        <v>120698</v>
      </c>
      <c r="E364" s="2">
        <v>8687</v>
      </c>
      <c r="F364" s="2">
        <v>33251</v>
      </c>
      <c r="G364" s="2">
        <v>41938</v>
      </c>
      <c r="H364" s="2">
        <v>78760</v>
      </c>
      <c r="I364" t="s">
        <v>437</v>
      </c>
      <c r="J364" s="2">
        <v>712377</v>
      </c>
    </row>
    <row r="365" spans="1:10" x14ac:dyDescent="0.3">
      <c r="A365" t="s">
        <v>717</v>
      </c>
      <c r="B365" s="2">
        <v>17294</v>
      </c>
      <c r="C365" s="2">
        <v>23373</v>
      </c>
      <c r="D365" s="2">
        <v>40667</v>
      </c>
      <c r="E365" s="2">
        <v>5580</v>
      </c>
      <c r="F365" s="2">
        <v>17587</v>
      </c>
      <c r="G365" s="2">
        <v>23167</v>
      </c>
      <c r="H365" s="2">
        <v>17500</v>
      </c>
      <c r="I365" t="s">
        <v>440</v>
      </c>
      <c r="J365" s="2">
        <v>351752</v>
      </c>
    </row>
    <row r="366" spans="1:10" x14ac:dyDescent="0.3">
      <c r="A366" t="s">
        <v>718</v>
      </c>
      <c r="B366" s="2">
        <v>8571</v>
      </c>
      <c r="C366" s="2">
        <v>-2255</v>
      </c>
      <c r="D366" s="2">
        <v>6316</v>
      </c>
      <c r="E366" s="2">
        <v>637</v>
      </c>
      <c r="F366" s="2">
        <v>2285</v>
      </c>
      <c r="G366" s="2">
        <v>2922</v>
      </c>
      <c r="H366" s="2">
        <v>3394</v>
      </c>
      <c r="I366" t="s">
        <v>429</v>
      </c>
      <c r="J366" s="2">
        <v>14128</v>
      </c>
    </row>
    <row r="367" spans="1:10" x14ac:dyDescent="0.3">
      <c r="A367" t="s">
        <v>719</v>
      </c>
      <c r="B367" s="2">
        <v>9620</v>
      </c>
      <c r="C367" s="2">
        <v>4971</v>
      </c>
      <c r="D367" s="2">
        <v>14591</v>
      </c>
      <c r="E367" s="2">
        <v>14440</v>
      </c>
      <c r="F367" s="2">
        <v>0</v>
      </c>
      <c r="G367" s="2">
        <v>14440</v>
      </c>
      <c r="H367" s="2">
        <v>151</v>
      </c>
      <c r="I367" t="s">
        <v>433</v>
      </c>
      <c r="J367" s="2">
        <v>55058</v>
      </c>
    </row>
    <row r="368" spans="1:10" x14ac:dyDescent="0.3">
      <c r="A368" t="s">
        <v>720</v>
      </c>
      <c r="B368" s="2">
        <v>6723</v>
      </c>
      <c r="C368" s="2">
        <v>13348</v>
      </c>
      <c r="D368" s="2">
        <v>20071</v>
      </c>
      <c r="E368" s="2">
        <v>646</v>
      </c>
      <c r="F368" s="2">
        <v>14820</v>
      </c>
      <c r="G368" s="2">
        <v>15466</v>
      </c>
      <c r="H368" s="2">
        <v>4605</v>
      </c>
      <c r="I368" t="s">
        <v>429</v>
      </c>
      <c r="J368" s="2">
        <v>13696</v>
      </c>
    </row>
    <row r="369" spans="1:10" x14ac:dyDescent="0.3">
      <c r="A369" t="s">
        <v>721</v>
      </c>
      <c r="B369" s="2">
        <v>3474</v>
      </c>
      <c r="C369" s="2">
        <v>8240</v>
      </c>
      <c r="D369" s="2">
        <v>11714</v>
      </c>
      <c r="E369" s="2">
        <v>2397</v>
      </c>
      <c r="F369" s="2">
        <v>292</v>
      </c>
      <c r="G369" s="2">
        <v>2689</v>
      </c>
      <c r="H369" s="2">
        <v>9025</v>
      </c>
      <c r="I369" t="s">
        <v>429</v>
      </c>
      <c r="J369" s="2">
        <v>20690</v>
      </c>
    </row>
    <row r="370" spans="1:10" x14ac:dyDescent="0.3">
      <c r="A370" t="s">
        <v>722</v>
      </c>
      <c r="B370" s="2">
        <v>44921</v>
      </c>
      <c r="C370" s="2">
        <v>65510</v>
      </c>
      <c r="D370" s="2">
        <v>110431</v>
      </c>
      <c r="E370" s="2">
        <v>3266</v>
      </c>
      <c r="F370" s="2">
        <v>87415</v>
      </c>
      <c r="G370" s="2">
        <v>90681</v>
      </c>
      <c r="H370" s="2">
        <v>19750</v>
      </c>
      <c r="I370" t="s">
        <v>440</v>
      </c>
      <c r="J370" s="2">
        <v>479447</v>
      </c>
    </row>
    <row r="371" spans="1:10" x14ac:dyDescent="0.3">
      <c r="A371" t="s">
        <v>723</v>
      </c>
      <c r="B371" s="2">
        <v>46179</v>
      </c>
      <c r="C371" s="2">
        <v>10268</v>
      </c>
      <c r="D371" s="2">
        <v>56447</v>
      </c>
      <c r="E371" s="2">
        <v>5977</v>
      </c>
      <c r="F371" s="2">
        <v>26687</v>
      </c>
      <c r="G371" s="2">
        <v>32664</v>
      </c>
      <c r="H371" s="2">
        <v>23783</v>
      </c>
      <c r="I371" t="s">
        <v>440</v>
      </c>
      <c r="J371" s="2">
        <v>460290</v>
      </c>
    </row>
    <row r="372" spans="1:10" x14ac:dyDescent="0.3">
      <c r="A372" t="s">
        <v>724</v>
      </c>
      <c r="B372" s="2">
        <v>44806</v>
      </c>
      <c r="C372" s="2">
        <v>55047</v>
      </c>
      <c r="D372" s="2">
        <v>99854</v>
      </c>
      <c r="E372" s="2">
        <v>9513</v>
      </c>
      <c r="F372" s="2">
        <v>66690</v>
      </c>
      <c r="G372" s="2">
        <v>76202</v>
      </c>
      <c r="H372" s="2">
        <v>23651</v>
      </c>
      <c r="I372" t="s">
        <v>437</v>
      </c>
      <c r="J372" s="2">
        <v>461287</v>
      </c>
    </row>
    <row r="373" spans="1:10" x14ac:dyDescent="0.3">
      <c r="A373" t="s">
        <v>725</v>
      </c>
      <c r="B373" s="2">
        <v>24702</v>
      </c>
      <c r="C373" s="2">
        <v>32820</v>
      </c>
      <c r="D373" s="2">
        <v>57522</v>
      </c>
      <c r="E373" s="2">
        <v>3656</v>
      </c>
      <c r="F373" s="2">
        <v>40258</v>
      </c>
      <c r="G373" s="2">
        <v>43914</v>
      </c>
      <c r="H373" s="2">
        <v>13608</v>
      </c>
      <c r="I373" t="s">
        <v>437</v>
      </c>
      <c r="J373" s="2">
        <v>420599</v>
      </c>
    </row>
    <row r="374" spans="1:10" x14ac:dyDescent="0.3">
      <c r="A374" t="s">
        <v>726</v>
      </c>
      <c r="B374" s="2">
        <v>22025</v>
      </c>
      <c r="C374" s="2">
        <v>56381</v>
      </c>
      <c r="D374" s="2">
        <v>78406</v>
      </c>
      <c r="E374" s="2">
        <v>11200</v>
      </c>
      <c r="F374" s="2">
        <v>37738</v>
      </c>
      <c r="G374" s="2">
        <v>48938</v>
      </c>
      <c r="H374" s="2">
        <v>29468</v>
      </c>
      <c r="I374" t="s">
        <v>445</v>
      </c>
      <c r="J374" s="2">
        <v>320568</v>
      </c>
    </row>
    <row r="375" spans="1:10" x14ac:dyDescent="0.3">
      <c r="A375" t="s">
        <v>727</v>
      </c>
      <c r="B375" s="2">
        <v>8814</v>
      </c>
      <c r="C375" s="2">
        <v>8061</v>
      </c>
      <c r="D375" s="2">
        <v>16875</v>
      </c>
      <c r="E375" s="2">
        <v>613</v>
      </c>
      <c r="F375" s="2">
        <v>12117</v>
      </c>
      <c r="G375" s="2">
        <v>12730</v>
      </c>
      <c r="H375" s="2">
        <v>4145</v>
      </c>
      <c r="I375" t="s">
        <v>429</v>
      </c>
      <c r="J375" s="2">
        <v>19423</v>
      </c>
    </row>
    <row r="376" spans="1:10" x14ac:dyDescent="0.3">
      <c r="A376" t="s">
        <v>728</v>
      </c>
      <c r="B376" s="2">
        <v>8165</v>
      </c>
      <c r="C376" s="2">
        <v>16151</v>
      </c>
      <c r="D376" s="2">
        <v>24316</v>
      </c>
      <c r="E376" s="2">
        <v>2047</v>
      </c>
      <c r="F376" s="2">
        <v>5330</v>
      </c>
      <c r="G376" s="2">
        <v>7377</v>
      </c>
      <c r="H376" s="2">
        <v>16939</v>
      </c>
      <c r="I376" t="s">
        <v>472</v>
      </c>
      <c r="J376" s="2">
        <v>743261</v>
      </c>
    </row>
    <row r="377" spans="1:10" x14ac:dyDescent="0.3">
      <c r="A377" t="s">
        <v>729</v>
      </c>
      <c r="B377" s="2">
        <v>198</v>
      </c>
      <c r="C377" s="2">
        <v>3749</v>
      </c>
      <c r="D377" s="2">
        <v>3947</v>
      </c>
      <c r="E377" s="2">
        <v>0</v>
      </c>
      <c r="F377" s="2">
        <v>4</v>
      </c>
      <c r="G377" s="2">
        <v>4</v>
      </c>
      <c r="H377" s="2">
        <v>3943</v>
      </c>
      <c r="I377" t="s">
        <v>433</v>
      </c>
      <c r="J377" s="2">
        <v>116225</v>
      </c>
    </row>
    <row r="378" spans="1:10" x14ac:dyDescent="0.3">
      <c r="A378" t="s">
        <v>730</v>
      </c>
      <c r="B378" s="2">
        <v>12461</v>
      </c>
      <c r="C378" s="2">
        <v>10350</v>
      </c>
      <c r="D378" s="2">
        <v>22811</v>
      </c>
      <c r="E378" s="2">
        <v>1944</v>
      </c>
      <c r="F378" s="2">
        <v>11658</v>
      </c>
      <c r="G378" s="2">
        <v>13602</v>
      </c>
      <c r="H378" s="2">
        <v>9209</v>
      </c>
      <c r="I378" t="s">
        <v>429</v>
      </c>
      <c r="J378" s="2">
        <v>21521</v>
      </c>
    </row>
    <row r="379" spans="1:10" x14ac:dyDescent="0.3">
      <c r="A379" t="s">
        <v>217</v>
      </c>
      <c r="B379" s="2">
        <v>5921</v>
      </c>
      <c r="C379" s="2">
        <v>5242</v>
      </c>
      <c r="D379" s="2">
        <v>11163</v>
      </c>
      <c r="E379" s="2">
        <v>978</v>
      </c>
      <c r="F379" s="2">
        <v>5017</v>
      </c>
      <c r="G379" s="2">
        <v>5995</v>
      </c>
      <c r="H379" s="2">
        <v>5168</v>
      </c>
      <c r="I379" t="s">
        <v>429</v>
      </c>
      <c r="J379" s="2">
        <v>14752</v>
      </c>
    </row>
    <row r="380" spans="1:10" x14ac:dyDescent="0.3">
      <c r="A380" t="s">
        <v>227</v>
      </c>
      <c r="B380" s="2">
        <v>8179</v>
      </c>
      <c r="C380" s="2">
        <v>5861</v>
      </c>
      <c r="D380" s="2">
        <v>14040</v>
      </c>
      <c r="E380" s="2">
        <v>601</v>
      </c>
      <c r="F380" s="2">
        <v>7497</v>
      </c>
      <c r="G380" s="2">
        <v>8098</v>
      </c>
      <c r="H380" s="2">
        <v>5942</v>
      </c>
      <c r="I380" t="s">
        <v>429</v>
      </c>
      <c r="J380" s="2">
        <v>17302</v>
      </c>
    </row>
    <row r="381" spans="1:10" x14ac:dyDescent="0.3">
      <c r="A381" t="s">
        <v>86</v>
      </c>
      <c r="B381" s="2">
        <v>6620</v>
      </c>
      <c r="C381" s="2">
        <v>18839</v>
      </c>
      <c r="D381" s="2">
        <v>25459</v>
      </c>
      <c r="E381" s="2">
        <v>4106</v>
      </c>
      <c r="F381" s="2">
        <v>15816</v>
      </c>
      <c r="G381" s="2">
        <v>19922</v>
      </c>
      <c r="H381" s="2">
        <v>5537</v>
      </c>
      <c r="I381" t="s">
        <v>429</v>
      </c>
      <c r="J381" s="2">
        <v>17030</v>
      </c>
    </row>
    <row r="382" spans="1:10" x14ac:dyDescent="0.3">
      <c r="A382" t="s">
        <v>731</v>
      </c>
      <c r="B382" s="2">
        <v>3651</v>
      </c>
      <c r="C382" s="2">
        <v>2230</v>
      </c>
      <c r="D382" s="2">
        <v>5881</v>
      </c>
      <c r="E382" s="2">
        <v>1093</v>
      </c>
      <c r="F382" s="2">
        <v>666</v>
      </c>
      <c r="G382" s="2">
        <v>1759</v>
      </c>
      <c r="H382" s="2">
        <v>4122</v>
      </c>
      <c r="I382" t="s">
        <v>445</v>
      </c>
      <c r="J382" s="2">
        <v>265613</v>
      </c>
    </row>
    <row r="383" spans="1:10" x14ac:dyDescent="0.3">
      <c r="A383" t="s">
        <v>43</v>
      </c>
      <c r="B383" s="2">
        <v>1161</v>
      </c>
      <c r="C383" s="2">
        <v>1643</v>
      </c>
      <c r="D383" s="2">
        <v>2804</v>
      </c>
      <c r="E383" s="2">
        <v>198</v>
      </c>
      <c r="F383" s="2">
        <v>590</v>
      </c>
      <c r="G383" s="2">
        <v>788</v>
      </c>
      <c r="H383" s="2">
        <v>2016</v>
      </c>
      <c r="I383" t="s">
        <v>429</v>
      </c>
      <c r="J383" s="2">
        <v>8074</v>
      </c>
    </row>
    <row r="384" spans="1:10" x14ac:dyDescent="0.3">
      <c r="A384" t="s">
        <v>732</v>
      </c>
      <c r="B384" s="2">
        <v>10314</v>
      </c>
      <c r="C384" s="2">
        <v>-507</v>
      </c>
      <c r="D384" s="2">
        <v>9807</v>
      </c>
      <c r="E384" s="2">
        <v>3952</v>
      </c>
      <c r="F384" s="2">
        <v>1677</v>
      </c>
      <c r="G384" s="2">
        <v>5629</v>
      </c>
      <c r="H384" s="2">
        <v>4178</v>
      </c>
      <c r="I384" t="s">
        <v>429</v>
      </c>
      <c r="J384" s="2">
        <v>16295</v>
      </c>
    </row>
    <row r="385" spans="1:10" x14ac:dyDescent="0.3">
      <c r="A385" t="s">
        <v>733</v>
      </c>
      <c r="B385" s="2">
        <v>4221</v>
      </c>
      <c r="C385" s="2">
        <v>7988</v>
      </c>
      <c r="D385" s="2">
        <v>12209</v>
      </c>
      <c r="E385" s="2">
        <v>360</v>
      </c>
      <c r="F385" s="2">
        <v>10061</v>
      </c>
      <c r="G385" s="2">
        <v>10421</v>
      </c>
      <c r="H385" s="2">
        <v>1788</v>
      </c>
      <c r="I385" t="s">
        <v>429</v>
      </c>
      <c r="J385" s="2">
        <v>13529</v>
      </c>
    </row>
    <row r="386" spans="1:10" x14ac:dyDescent="0.3">
      <c r="A386" t="s">
        <v>734</v>
      </c>
      <c r="B386" s="2">
        <v>0</v>
      </c>
      <c r="C386" s="2">
        <v>0</v>
      </c>
      <c r="D386" s="2">
        <v>0</v>
      </c>
      <c r="E386" s="2">
        <v>0</v>
      </c>
      <c r="F386" s="2">
        <v>0</v>
      </c>
      <c r="G386" s="2">
        <v>0</v>
      </c>
      <c r="H386" s="2">
        <v>0</v>
      </c>
      <c r="I386" t="s">
        <v>433</v>
      </c>
      <c r="J386" s="2">
        <v>36726</v>
      </c>
    </row>
    <row r="387" spans="1:10" x14ac:dyDescent="0.3">
      <c r="A387" t="s">
        <v>735</v>
      </c>
      <c r="B387" s="2">
        <v>46003</v>
      </c>
      <c r="C387" s="2">
        <v>40797</v>
      </c>
      <c r="D387" s="2">
        <v>86800</v>
      </c>
      <c r="E387" s="2">
        <v>1224</v>
      </c>
      <c r="F387" s="2">
        <v>8417</v>
      </c>
      <c r="G387" s="2">
        <v>9641</v>
      </c>
      <c r="H387" s="2">
        <v>77159</v>
      </c>
      <c r="I387" t="s">
        <v>433</v>
      </c>
      <c r="J387" s="2">
        <v>249300</v>
      </c>
    </row>
    <row r="388" spans="1:10" x14ac:dyDescent="0.3">
      <c r="A388" t="s">
        <v>736</v>
      </c>
      <c r="B388" s="2">
        <v>1443</v>
      </c>
      <c r="C388" s="2">
        <v>1186</v>
      </c>
      <c r="D388" s="2">
        <v>2628</v>
      </c>
      <c r="E388" s="2">
        <v>0</v>
      </c>
      <c r="F388" s="2">
        <v>0</v>
      </c>
      <c r="G388" s="2">
        <v>0</v>
      </c>
      <c r="H388" s="2">
        <v>2628</v>
      </c>
      <c r="I388" t="s">
        <v>433</v>
      </c>
      <c r="J388" s="2">
        <v>264782</v>
      </c>
    </row>
    <row r="389" spans="1:10" x14ac:dyDescent="0.3">
      <c r="A389" t="s">
        <v>737</v>
      </c>
      <c r="B389" s="2">
        <v>2230</v>
      </c>
      <c r="C389" s="2">
        <v>579</v>
      </c>
      <c r="D389" s="2">
        <v>2809</v>
      </c>
      <c r="E389" s="2">
        <v>45</v>
      </c>
      <c r="F389" s="2">
        <v>0</v>
      </c>
      <c r="G389" s="2">
        <v>45</v>
      </c>
      <c r="H389" s="2">
        <v>2764</v>
      </c>
      <c r="I389" t="s">
        <v>433</v>
      </c>
      <c r="J389" s="2">
        <v>110363</v>
      </c>
    </row>
    <row r="390" spans="1:10" x14ac:dyDescent="0.3">
      <c r="A390" t="s">
        <v>738</v>
      </c>
      <c r="B390" s="2">
        <v>2876</v>
      </c>
      <c r="C390" s="2">
        <v>450</v>
      </c>
      <c r="D390" s="2">
        <v>3326</v>
      </c>
      <c r="E390" s="2">
        <v>69</v>
      </c>
      <c r="F390" s="2">
        <v>23</v>
      </c>
      <c r="G390" s="2">
        <v>92</v>
      </c>
      <c r="H390" s="2">
        <v>3234</v>
      </c>
      <c r="I390" t="s">
        <v>433</v>
      </c>
      <c r="J390" s="2">
        <v>727458</v>
      </c>
    </row>
    <row r="391" spans="1:10" x14ac:dyDescent="0.3">
      <c r="A391" t="s">
        <v>739</v>
      </c>
      <c r="B391" s="2">
        <v>53543</v>
      </c>
      <c r="C391" s="2">
        <v>43957</v>
      </c>
      <c r="D391" s="2">
        <v>97499</v>
      </c>
      <c r="E391" s="2">
        <v>35921</v>
      </c>
      <c r="F391" s="2">
        <v>23921</v>
      </c>
      <c r="G391" s="2">
        <v>59841</v>
      </c>
      <c r="H391" s="2">
        <v>37658</v>
      </c>
      <c r="I391" t="s">
        <v>445</v>
      </c>
      <c r="J391" s="2">
        <v>528063</v>
      </c>
    </row>
    <row r="392" spans="1:10" x14ac:dyDescent="0.3">
      <c r="A392" t="s">
        <v>740</v>
      </c>
      <c r="B392" s="2">
        <v>1769</v>
      </c>
      <c r="C392" s="2">
        <v>1379</v>
      </c>
      <c r="D392" s="2">
        <v>3148</v>
      </c>
      <c r="E392" s="2">
        <v>0</v>
      </c>
      <c r="F392" s="2">
        <v>0</v>
      </c>
      <c r="G392" s="2">
        <v>0</v>
      </c>
      <c r="H392" s="2">
        <v>3148</v>
      </c>
      <c r="I392" t="s">
        <v>433</v>
      </c>
      <c r="J392" s="2">
        <v>71172</v>
      </c>
    </row>
    <row r="393" spans="1:10" x14ac:dyDescent="0.3">
      <c r="A393" t="s">
        <v>741</v>
      </c>
      <c r="B393" s="2">
        <v>507</v>
      </c>
      <c r="C393" s="2">
        <v>13462</v>
      </c>
      <c r="D393" s="2">
        <v>13969</v>
      </c>
      <c r="E393" s="2">
        <v>1770</v>
      </c>
      <c r="F393" s="2">
        <v>2504</v>
      </c>
      <c r="G393" s="2">
        <v>4274</v>
      </c>
      <c r="H393" s="2">
        <v>9695</v>
      </c>
      <c r="I393" t="s">
        <v>429</v>
      </c>
      <c r="J393" s="2">
        <v>19699</v>
      </c>
    </row>
    <row r="394" spans="1:10" x14ac:dyDescent="0.3">
      <c r="A394" t="s">
        <v>742</v>
      </c>
      <c r="B394" s="2">
        <v>13738</v>
      </c>
      <c r="C394" s="2">
        <v>13313</v>
      </c>
      <c r="D394" s="2">
        <v>27051</v>
      </c>
      <c r="E394" s="2">
        <v>2250</v>
      </c>
      <c r="F394" s="2">
        <v>6953</v>
      </c>
      <c r="G394" s="2">
        <v>9203</v>
      </c>
      <c r="H394" s="2">
        <v>17848</v>
      </c>
      <c r="I394" t="s">
        <v>429</v>
      </c>
      <c r="J394" s="2">
        <v>25236</v>
      </c>
    </row>
    <row r="395" spans="1:10" x14ac:dyDescent="0.3">
      <c r="A395" t="s">
        <v>743</v>
      </c>
      <c r="B395" s="2">
        <v>40323</v>
      </c>
      <c r="C395" s="2">
        <v>63032</v>
      </c>
      <c r="D395" s="2">
        <v>103355</v>
      </c>
      <c r="E395" s="2">
        <v>5794</v>
      </c>
      <c r="F395" s="2">
        <v>75264</v>
      </c>
      <c r="G395" s="2">
        <v>81058</v>
      </c>
      <c r="H395" s="2">
        <v>22297</v>
      </c>
      <c r="I395" t="s">
        <v>472</v>
      </c>
      <c r="J395" s="2">
        <v>1244330</v>
      </c>
    </row>
    <row r="396" spans="1:10" x14ac:dyDescent="0.3">
      <c r="A396" t="s">
        <v>186</v>
      </c>
      <c r="B396" s="2">
        <v>7848</v>
      </c>
      <c r="C396" s="2">
        <v>8306</v>
      </c>
      <c r="D396" s="2">
        <v>16154</v>
      </c>
      <c r="E396" s="2">
        <v>43</v>
      </c>
      <c r="F396" s="2">
        <v>0</v>
      </c>
      <c r="G396" s="2">
        <v>43</v>
      </c>
      <c r="H396" s="2">
        <v>16111</v>
      </c>
      <c r="I396" t="s">
        <v>433</v>
      </c>
      <c r="J396" s="2">
        <v>171873</v>
      </c>
    </row>
    <row r="397" spans="1:10" x14ac:dyDescent="0.3">
      <c r="A397" t="s">
        <v>744</v>
      </c>
      <c r="B397" s="2">
        <v>417</v>
      </c>
      <c r="C397" s="2">
        <v>824</v>
      </c>
      <c r="D397" s="2">
        <v>1241</v>
      </c>
      <c r="E397" s="2">
        <v>1</v>
      </c>
      <c r="F397" s="2">
        <v>0</v>
      </c>
      <c r="G397" s="2">
        <v>1</v>
      </c>
      <c r="H397" s="2">
        <v>1240</v>
      </c>
      <c r="I397" t="s">
        <v>433</v>
      </c>
      <c r="J397" s="2">
        <v>80977</v>
      </c>
    </row>
    <row r="398" spans="1:10" x14ac:dyDescent="0.3">
      <c r="A398" t="s">
        <v>745</v>
      </c>
      <c r="B398" s="2">
        <v>9</v>
      </c>
      <c r="C398" s="2">
        <v>20035</v>
      </c>
      <c r="D398" s="2">
        <v>20044</v>
      </c>
      <c r="E398" s="2">
        <v>0</v>
      </c>
      <c r="F398" s="2">
        <v>0</v>
      </c>
      <c r="G398" s="2">
        <v>0</v>
      </c>
      <c r="H398" s="2">
        <v>20044</v>
      </c>
      <c r="I398" t="s">
        <v>433</v>
      </c>
      <c r="J398" s="2">
        <v>560533</v>
      </c>
    </row>
    <row r="399" spans="1:10" x14ac:dyDescent="0.3">
      <c r="A399" t="s">
        <v>746</v>
      </c>
      <c r="B399" s="2">
        <v>0</v>
      </c>
      <c r="C399" s="2">
        <v>0</v>
      </c>
      <c r="D399" s="2">
        <v>0</v>
      </c>
      <c r="E399" s="2">
        <v>0</v>
      </c>
      <c r="F399" s="2">
        <v>0</v>
      </c>
      <c r="G399" s="2">
        <v>0</v>
      </c>
      <c r="H399" s="2">
        <v>0</v>
      </c>
      <c r="I399" t="s">
        <v>433</v>
      </c>
      <c r="J399" s="2">
        <v>51050</v>
      </c>
    </row>
    <row r="400" spans="1:10" x14ac:dyDescent="0.3">
      <c r="A400" t="s">
        <v>747</v>
      </c>
      <c r="B400" s="2">
        <v>55788</v>
      </c>
      <c r="C400" s="2">
        <v>72822</v>
      </c>
      <c r="D400" s="2">
        <v>128610</v>
      </c>
      <c r="E400" s="2">
        <v>42288</v>
      </c>
      <c r="F400" s="2">
        <v>68923</v>
      </c>
      <c r="G400" s="2">
        <v>111211</v>
      </c>
      <c r="H400" s="2">
        <v>17400</v>
      </c>
      <c r="I400" t="s">
        <v>437</v>
      </c>
      <c r="J400" s="2">
        <v>377945</v>
      </c>
    </row>
    <row r="401" spans="1:10" x14ac:dyDescent="0.3">
      <c r="A401" t="s">
        <v>748</v>
      </c>
      <c r="B401" s="2">
        <v>34235</v>
      </c>
      <c r="C401" s="2">
        <v>55275</v>
      </c>
      <c r="D401" s="2">
        <v>89510</v>
      </c>
      <c r="E401" s="2">
        <v>11391</v>
      </c>
      <c r="F401" s="2">
        <v>52356</v>
      </c>
      <c r="G401" s="2">
        <v>63747</v>
      </c>
      <c r="H401" s="2">
        <v>25763</v>
      </c>
      <c r="I401" t="s">
        <v>440</v>
      </c>
      <c r="J401" s="2">
        <v>537787</v>
      </c>
    </row>
    <row r="402" spans="1:10" x14ac:dyDescent="0.3">
      <c r="A402" t="s">
        <v>749</v>
      </c>
      <c r="B402" s="2">
        <v>40714</v>
      </c>
      <c r="C402" s="2">
        <v>8722</v>
      </c>
      <c r="D402" s="2">
        <v>49436</v>
      </c>
      <c r="E402" s="2">
        <v>6784</v>
      </c>
      <c r="F402" s="2">
        <v>12660</v>
      </c>
      <c r="G402" s="2">
        <v>19444</v>
      </c>
      <c r="H402" s="2">
        <v>29992</v>
      </c>
      <c r="I402" t="s">
        <v>445</v>
      </c>
      <c r="J402" s="2">
        <v>665381</v>
      </c>
    </row>
    <row r="403" spans="1:10" x14ac:dyDescent="0.3">
      <c r="A403" t="s">
        <v>750</v>
      </c>
      <c r="B403" s="2">
        <v>0</v>
      </c>
      <c r="C403" s="2">
        <v>0</v>
      </c>
      <c r="D403" s="2">
        <v>0</v>
      </c>
      <c r="E403" s="2">
        <v>0</v>
      </c>
      <c r="F403" s="2">
        <v>0</v>
      </c>
      <c r="G403" s="2">
        <v>0</v>
      </c>
      <c r="H403" s="2">
        <v>0</v>
      </c>
      <c r="I403" t="s">
        <v>433</v>
      </c>
      <c r="J403" s="2">
        <v>138139</v>
      </c>
    </row>
    <row r="404" spans="1:10" x14ac:dyDescent="0.3">
      <c r="A404" t="s">
        <v>64</v>
      </c>
      <c r="B404" s="2">
        <v>7835</v>
      </c>
      <c r="C404" s="2">
        <v>8755</v>
      </c>
      <c r="D404" s="2">
        <v>16590</v>
      </c>
      <c r="E404" s="2">
        <v>595</v>
      </c>
      <c r="F404" s="2">
        <v>11619</v>
      </c>
      <c r="G404" s="2">
        <v>12214</v>
      </c>
      <c r="H404" s="2">
        <v>4376</v>
      </c>
      <c r="I404" t="s">
        <v>429</v>
      </c>
      <c r="J404" s="2">
        <v>21031</v>
      </c>
    </row>
    <row r="405" spans="1:10" x14ac:dyDescent="0.3">
      <c r="A405" t="s">
        <v>751</v>
      </c>
      <c r="B405" s="2">
        <v>1281</v>
      </c>
      <c r="C405" s="2">
        <v>23730</v>
      </c>
      <c r="D405" s="2">
        <v>25011</v>
      </c>
      <c r="E405" s="2">
        <v>1362</v>
      </c>
      <c r="F405" s="2">
        <v>19077</v>
      </c>
      <c r="G405" s="2">
        <v>20439</v>
      </c>
      <c r="H405" s="2">
        <v>4572</v>
      </c>
      <c r="I405" t="s">
        <v>445</v>
      </c>
      <c r="J405" s="2">
        <v>185483</v>
      </c>
    </row>
    <row r="406" spans="1:10" x14ac:dyDescent="0.3">
      <c r="A406" t="s">
        <v>752</v>
      </c>
      <c r="B406" s="2">
        <v>31450</v>
      </c>
      <c r="C406" s="2">
        <v>20135</v>
      </c>
      <c r="D406" s="2">
        <v>51585</v>
      </c>
      <c r="E406" s="2">
        <v>5961</v>
      </c>
      <c r="F406" s="2">
        <v>32710</v>
      </c>
      <c r="G406" s="2">
        <v>38671</v>
      </c>
      <c r="H406" s="2">
        <v>12914</v>
      </c>
      <c r="I406" t="s">
        <v>440</v>
      </c>
      <c r="J406" s="2">
        <v>548579</v>
      </c>
    </row>
    <row r="407" spans="1:10" x14ac:dyDescent="0.3">
      <c r="A407" t="s">
        <v>753</v>
      </c>
      <c r="B407" s="2">
        <v>19612</v>
      </c>
      <c r="C407" s="2">
        <v>34364</v>
      </c>
      <c r="D407" s="2">
        <v>53976</v>
      </c>
      <c r="E407" s="2">
        <v>1632</v>
      </c>
      <c r="F407" s="2">
        <v>19894</v>
      </c>
      <c r="G407" s="2">
        <v>21526</v>
      </c>
      <c r="H407" s="2">
        <v>32450</v>
      </c>
      <c r="I407" t="s">
        <v>445</v>
      </c>
      <c r="J407" s="2">
        <v>252764</v>
      </c>
    </row>
    <row r="408" spans="1:10" x14ac:dyDescent="0.3">
      <c r="A408" t="s">
        <v>754</v>
      </c>
      <c r="B408" s="2">
        <v>41533</v>
      </c>
      <c r="C408" s="2">
        <v>51447</v>
      </c>
      <c r="D408" s="2">
        <v>92980</v>
      </c>
      <c r="E408" s="2">
        <v>3395</v>
      </c>
      <c r="F408" s="2">
        <v>77994</v>
      </c>
      <c r="G408" s="2">
        <v>81389</v>
      </c>
      <c r="H408" s="2">
        <v>11591</v>
      </c>
      <c r="I408" t="s">
        <v>440</v>
      </c>
      <c r="J408" s="2">
        <v>419569</v>
      </c>
    </row>
    <row r="409" spans="1:10" x14ac:dyDescent="0.3">
      <c r="A409" t="s">
        <v>755</v>
      </c>
      <c r="B409" s="2">
        <v>5888</v>
      </c>
      <c r="C409" s="2">
        <v>-2034</v>
      </c>
      <c r="D409" s="2">
        <v>3854</v>
      </c>
      <c r="E409" s="2">
        <v>300</v>
      </c>
      <c r="F409" s="2">
        <v>1494</v>
      </c>
      <c r="G409" s="2">
        <v>1794</v>
      </c>
      <c r="H409" s="2">
        <v>2060</v>
      </c>
      <c r="I409" t="s">
        <v>429</v>
      </c>
      <c r="J409" s="2">
        <v>16101</v>
      </c>
    </row>
    <row r="410" spans="1:10" x14ac:dyDescent="0.3">
      <c r="A410" t="s">
        <v>756</v>
      </c>
      <c r="B410" s="2">
        <v>34851</v>
      </c>
      <c r="C410" s="2">
        <v>27018</v>
      </c>
      <c r="D410" s="2">
        <v>61869</v>
      </c>
      <c r="E410" s="2">
        <v>12981</v>
      </c>
      <c r="F410" s="2">
        <v>27032</v>
      </c>
      <c r="G410" s="2">
        <v>40013</v>
      </c>
      <c r="H410" s="2">
        <v>21856</v>
      </c>
      <c r="I410" t="s">
        <v>472</v>
      </c>
      <c r="J410" s="2">
        <v>710451</v>
      </c>
    </row>
    <row r="411" spans="1:10" x14ac:dyDescent="0.3">
      <c r="A411" t="s">
        <v>757</v>
      </c>
      <c r="B411" s="2">
        <v>8370</v>
      </c>
      <c r="C411" s="2">
        <v>4314</v>
      </c>
      <c r="D411" s="2">
        <v>12684</v>
      </c>
      <c r="E411" s="2">
        <v>693</v>
      </c>
      <c r="F411" s="2">
        <v>3699</v>
      </c>
      <c r="G411" s="2">
        <v>4392</v>
      </c>
      <c r="H411" s="2">
        <v>8292</v>
      </c>
      <c r="I411" t="s">
        <v>429</v>
      </c>
      <c r="J411" s="2">
        <v>17727</v>
      </c>
    </row>
    <row r="412" spans="1:10" x14ac:dyDescent="0.3">
      <c r="A412" t="s">
        <v>758</v>
      </c>
      <c r="B412" s="2">
        <v>1520</v>
      </c>
      <c r="C412" s="2">
        <v>5124</v>
      </c>
      <c r="D412" s="2">
        <v>6644</v>
      </c>
      <c r="E412" s="2">
        <v>119</v>
      </c>
      <c r="F412" s="2">
        <v>1311</v>
      </c>
      <c r="G412" s="2">
        <v>1430</v>
      </c>
      <c r="H412" s="2">
        <v>5214</v>
      </c>
      <c r="I412" t="s">
        <v>429</v>
      </c>
      <c r="J412" s="2">
        <v>17150</v>
      </c>
    </row>
    <row r="413" spans="1:10" x14ac:dyDescent="0.3">
      <c r="A413" t="s">
        <v>759</v>
      </c>
      <c r="B413" s="2">
        <v>10582</v>
      </c>
      <c r="C413" s="2">
        <v>9589</v>
      </c>
      <c r="D413" s="2">
        <v>20171</v>
      </c>
      <c r="E413" s="2">
        <v>16817</v>
      </c>
      <c r="F413" s="2">
        <v>503</v>
      </c>
      <c r="G413" s="2">
        <v>17320</v>
      </c>
      <c r="H413" s="2">
        <v>2851</v>
      </c>
      <c r="I413" t="s">
        <v>429</v>
      </c>
      <c r="J413" s="2">
        <v>18606</v>
      </c>
    </row>
    <row r="414" spans="1:10" x14ac:dyDescent="0.3">
      <c r="A414" t="s">
        <v>760</v>
      </c>
      <c r="B414" s="2">
        <v>9699</v>
      </c>
      <c r="C414" s="2">
        <v>5844</v>
      </c>
      <c r="D414" s="2">
        <v>15543</v>
      </c>
      <c r="E414" s="2">
        <v>1373</v>
      </c>
      <c r="F414" s="2">
        <v>9258</v>
      </c>
      <c r="G414" s="2">
        <v>10631</v>
      </c>
      <c r="H414" s="2">
        <v>4912</v>
      </c>
      <c r="I414" t="s">
        <v>429</v>
      </c>
      <c r="J414" s="2">
        <v>12853</v>
      </c>
    </row>
    <row r="415" spans="1:10" x14ac:dyDescent="0.3">
      <c r="A415" t="s">
        <v>761</v>
      </c>
      <c r="B415" s="2">
        <v>23063</v>
      </c>
      <c r="C415" s="2">
        <v>58665</v>
      </c>
      <c r="D415" s="2">
        <v>81728</v>
      </c>
      <c r="E415" s="2">
        <v>9603</v>
      </c>
      <c r="F415" s="2">
        <v>26939</v>
      </c>
      <c r="G415" s="2">
        <v>36542</v>
      </c>
      <c r="H415" s="2">
        <v>45186</v>
      </c>
      <c r="I415" t="s">
        <v>445</v>
      </c>
      <c r="J415" s="2">
        <v>285471</v>
      </c>
    </row>
    <row r="416" spans="1:10" x14ac:dyDescent="0.3">
      <c r="A416" t="s">
        <v>762</v>
      </c>
      <c r="B416" s="2">
        <v>922</v>
      </c>
      <c r="C416" s="2">
        <v>838</v>
      </c>
      <c r="D416" s="2">
        <v>1760</v>
      </c>
      <c r="E416" s="2">
        <v>48</v>
      </c>
      <c r="F416" s="2">
        <v>43</v>
      </c>
      <c r="G416" s="2">
        <v>91</v>
      </c>
      <c r="H416" s="2">
        <v>1669</v>
      </c>
      <c r="I416" t="s">
        <v>433</v>
      </c>
      <c r="J416" s="2">
        <v>6916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F9DF1-4812-4968-A748-D7D214F31076}">
  <sheetPr codeName="Sheet16">
    <tabColor theme="9" tint="0.59999389629810485"/>
  </sheetPr>
  <dimension ref="A1:R416"/>
  <sheetViews>
    <sheetView showGridLines="0" workbookViewId="0">
      <pane xSplit="1" ySplit="1" topLeftCell="B2" activePane="bottomRight" state="frozen"/>
      <selection activeCell="I2" sqref="I2"/>
      <selection pane="topRight" activeCell="I2" sqref="I2"/>
      <selection pane="bottomLeft" activeCell="I2" sqref="I2"/>
      <selection pane="bottomRight"/>
    </sheetView>
  </sheetViews>
  <sheetFormatPr defaultRowHeight="14.4" x14ac:dyDescent="0.3"/>
  <cols>
    <col min="1" max="1" width="40.77734375" customWidth="1"/>
    <col min="2" max="2" width="9.77734375" style="2" customWidth="1"/>
    <col min="3" max="4" width="15.44140625" style="2" customWidth="1"/>
    <col min="5" max="5" width="20.21875" style="2" customWidth="1"/>
    <col min="6" max="6" width="12.21875" style="2" customWidth="1"/>
    <col min="7" max="7" width="11.77734375" style="2" customWidth="1"/>
    <col min="8" max="8" width="9.21875" style="2" customWidth="1"/>
    <col min="9" max="9" width="8.88671875" customWidth="1"/>
    <col min="10" max="10" width="15.44140625" style="2" customWidth="1"/>
    <col min="11" max="11" width="15" customWidth="1"/>
  </cols>
  <sheetData>
    <row r="1" spans="1:18" x14ac:dyDescent="0.3">
      <c r="A1" t="str" cm="1">
        <f t="array" ref="A1:J1">'Original data'!A1:J1</f>
        <v>Local authority</v>
      </c>
      <c r="B1" s="2" t="str">
        <v>Employees</v>
      </c>
      <c r="C1" s="2" t="str">
        <v>Running Expenses</v>
      </c>
      <c r="D1" s="2" t="str">
        <v>Total Expenditure</v>
      </c>
      <c r="E1" s="2" t="str">
        <v>Sales, Fees and Charges</v>
      </c>
      <c r="F1" s="2" t="str">
        <v>Other Income</v>
      </c>
      <c r="G1" s="2" t="str">
        <v>Total Income</v>
      </c>
      <c r="H1" s="2" t="str">
        <v>Net spend</v>
      </c>
      <c r="I1" t="str">
        <v>Type</v>
      </c>
      <c r="J1" s="2" t="str">
        <v>Total Expenditure</v>
      </c>
    </row>
    <row r="2" spans="1:18" x14ac:dyDescent="0.3">
      <c r="A2" t="s">
        <v>747</v>
      </c>
      <c r="B2" s="2">
        <v>55788</v>
      </c>
      <c r="C2" s="2">
        <v>72822</v>
      </c>
      <c r="D2" s="2">
        <v>128610</v>
      </c>
      <c r="E2" s="2">
        <v>42288</v>
      </c>
      <c r="F2" s="2">
        <v>68923</v>
      </c>
      <c r="G2" s="2">
        <v>111211</v>
      </c>
      <c r="H2" s="2">
        <v>17400</v>
      </c>
      <c r="I2" t="str" cm="1">
        <f t="array" aca="1" ref="I2:I416" ca="1">IFERROR(_xlfn.ANCHORARRAY('Adjusted outputs'!B2),"Please enter a complete row of data, in the same format as the original table")</f>
        <v>UA</v>
      </c>
      <c r="J2" s="2" cm="1">
        <f t="array" aca="1" ref="J2:J416" ca="1">IFERROR(_xlfn.ANCHORARRAY('Adjusted outputs'!C2),"Please enter a complete row of data, in the same format as the original table")</f>
        <v>896321.60447595955</v>
      </c>
    </row>
    <row r="3" spans="1:18" x14ac:dyDescent="0.3">
      <c r="A3" t="s">
        <v>709</v>
      </c>
      <c r="B3" s="2">
        <v>14694</v>
      </c>
      <c r="C3" s="2">
        <v>14900</v>
      </c>
      <c r="D3" s="2">
        <v>29594</v>
      </c>
      <c r="E3" s="2">
        <v>381</v>
      </c>
      <c r="F3" s="2">
        <v>26048</v>
      </c>
      <c r="G3" s="2">
        <v>26429</v>
      </c>
      <c r="H3" s="2">
        <v>3165</v>
      </c>
      <c r="I3" t="str">
        <f ca="1"/>
        <v>SD</v>
      </c>
      <c r="J3" s="2">
        <f ca="1"/>
        <v>93897.136267310329</v>
      </c>
    </row>
    <row r="4" spans="1:18" x14ac:dyDescent="0.3">
      <c r="A4" t="s">
        <v>80</v>
      </c>
      <c r="B4" s="2">
        <v>1818</v>
      </c>
      <c r="C4" s="2">
        <v>3900</v>
      </c>
      <c r="D4" s="2">
        <v>5718</v>
      </c>
      <c r="E4" s="2">
        <v>365</v>
      </c>
      <c r="F4" s="2">
        <v>416</v>
      </c>
      <c r="G4" s="2">
        <v>781</v>
      </c>
      <c r="H4" s="2">
        <v>4937</v>
      </c>
      <c r="I4" t="str">
        <f ca="1"/>
        <v>SD</v>
      </c>
      <c r="J4" s="2">
        <f ca="1"/>
        <v>104151.87513855513</v>
      </c>
    </row>
    <row r="5" spans="1:18" x14ac:dyDescent="0.3">
      <c r="A5" t="s">
        <v>463</v>
      </c>
      <c r="B5" s="2">
        <v>16446</v>
      </c>
      <c r="C5" s="2">
        <v>43953</v>
      </c>
      <c r="D5" s="2">
        <v>60399</v>
      </c>
      <c r="E5" s="2">
        <v>3001</v>
      </c>
      <c r="F5" s="2">
        <v>45216</v>
      </c>
      <c r="G5" s="2">
        <v>48217</v>
      </c>
      <c r="H5" s="2">
        <v>12182</v>
      </c>
      <c r="I5" t="str">
        <f ca="1"/>
        <v>UA</v>
      </c>
      <c r="J5" s="2">
        <f ca="1"/>
        <v>377566.80439319124</v>
      </c>
    </row>
    <row r="6" spans="1:18" x14ac:dyDescent="0.3">
      <c r="A6" t="s">
        <v>441</v>
      </c>
      <c r="B6" s="2">
        <v>3894</v>
      </c>
      <c r="C6" s="2">
        <v>6522</v>
      </c>
      <c r="D6" s="2">
        <v>10416</v>
      </c>
      <c r="E6" s="2">
        <v>422</v>
      </c>
      <c r="F6" s="2">
        <v>4682</v>
      </c>
      <c r="G6" s="2">
        <v>5104</v>
      </c>
      <c r="H6" s="2">
        <v>5312</v>
      </c>
      <c r="I6" t="str">
        <f ca="1"/>
        <v>SD</v>
      </c>
      <c r="J6" s="2">
        <f ca="1"/>
        <v>62941.939895136718</v>
      </c>
    </row>
    <row r="7" spans="1:18" x14ac:dyDescent="0.3">
      <c r="A7" t="s">
        <v>748</v>
      </c>
      <c r="B7" s="2">
        <v>34235</v>
      </c>
      <c r="C7" s="2">
        <v>55275</v>
      </c>
      <c r="D7" s="2">
        <v>89510</v>
      </c>
      <c r="E7" s="2">
        <v>11391</v>
      </c>
      <c r="F7" s="2">
        <v>52356</v>
      </c>
      <c r="G7" s="2">
        <v>63747</v>
      </c>
      <c r="H7" s="2">
        <v>25763</v>
      </c>
      <c r="I7" t="str">
        <f ca="1"/>
        <v>UA</v>
      </c>
      <c r="J7" s="2">
        <f ca="1"/>
        <v>606852.23674537451</v>
      </c>
    </row>
    <row r="8" spans="1:18" x14ac:dyDescent="0.3">
      <c r="A8" t="s">
        <v>73</v>
      </c>
      <c r="B8" s="2">
        <v>28324</v>
      </c>
      <c r="C8" s="2">
        <v>32284</v>
      </c>
      <c r="D8" s="2">
        <v>60608</v>
      </c>
      <c r="E8" s="2">
        <v>1007</v>
      </c>
      <c r="F8" s="2">
        <v>43132</v>
      </c>
      <c r="G8" s="2">
        <v>44139</v>
      </c>
      <c r="H8" s="2">
        <v>16469</v>
      </c>
      <c r="I8" t="str">
        <f ca="1"/>
        <v>UA</v>
      </c>
      <c r="J8" s="2">
        <f ca="1"/>
        <v>453827.50738772808</v>
      </c>
    </row>
    <row r="9" spans="1:18" x14ac:dyDescent="0.3">
      <c r="A9" t="s">
        <v>110</v>
      </c>
      <c r="B9" s="2">
        <v>18177</v>
      </c>
      <c r="C9" s="2">
        <v>10847</v>
      </c>
      <c r="D9" s="2">
        <v>29024</v>
      </c>
      <c r="E9" s="2">
        <v>2916</v>
      </c>
      <c r="F9" s="2">
        <v>20235</v>
      </c>
      <c r="G9" s="2">
        <v>23151</v>
      </c>
      <c r="H9" s="2">
        <v>5873</v>
      </c>
      <c r="I9" t="str">
        <f ca="1"/>
        <v>SD</v>
      </c>
      <c r="J9" s="2">
        <f ca="1"/>
        <v>169785.46617796557</v>
      </c>
    </row>
    <row r="10" spans="1:18" x14ac:dyDescent="0.3">
      <c r="A10" t="s">
        <v>693</v>
      </c>
      <c r="B10" s="2">
        <v>4576</v>
      </c>
      <c r="C10" s="2">
        <v>1542</v>
      </c>
      <c r="D10" s="2">
        <v>6118</v>
      </c>
      <c r="E10" s="2">
        <v>1485</v>
      </c>
      <c r="F10" s="2">
        <v>0</v>
      </c>
      <c r="G10" s="2">
        <v>1485</v>
      </c>
      <c r="H10" s="2">
        <v>4633</v>
      </c>
      <c r="I10" t="str">
        <f ca="1"/>
        <v>SD</v>
      </c>
      <c r="J10" s="2">
        <f ca="1"/>
        <v>131450.21689238359</v>
      </c>
    </row>
    <row r="11" spans="1:18" x14ac:dyDescent="0.3">
      <c r="A11" t="s">
        <v>526</v>
      </c>
      <c r="B11" s="2">
        <v>7786</v>
      </c>
      <c r="C11" s="2">
        <v>3972</v>
      </c>
      <c r="D11" s="2">
        <v>11758</v>
      </c>
      <c r="E11" s="2">
        <v>2029</v>
      </c>
      <c r="F11" s="2">
        <v>2103</v>
      </c>
      <c r="G11" s="2">
        <v>4132</v>
      </c>
      <c r="H11" s="2">
        <v>7626</v>
      </c>
      <c r="I11" t="str">
        <f ca="1"/>
        <v>SD</v>
      </c>
      <c r="J11" s="2">
        <f ca="1"/>
        <v>11969.471026518993</v>
      </c>
      <c r="L11" s="2"/>
      <c r="M11" s="2"/>
      <c r="N11" s="2"/>
      <c r="O11" s="2"/>
      <c r="P11" s="2"/>
      <c r="Q11" s="2"/>
      <c r="R11" s="2"/>
    </row>
    <row r="12" spans="1:18" x14ac:dyDescent="0.3">
      <c r="A12" t="s">
        <v>629</v>
      </c>
      <c r="B12" s="2">
        <v>0</v>
      </c>
      <c r="C12" s="2">
        <v>0</v>
      </c>
      <c r="D12" s="2">
        <v>0</v>
      </c>
      <c r="E12" s="2">
        <v>0</v>
      </c>
      <c r="F12" s="2">
        <v>0</v>
      </c>
      <c r="G12" s="2">
        <v>0</v>
      </c>
      <c r="H12" s="2">
        <v>0</v>
      </c>
      <c r="I12" t="str">
        <f ca="1"/>
        <v>O</v>
      </c>
      <c r="J12" s="2">
        <f ca="1"/>
        <v>100568.60121810366</v>
      </c>
    </row>
    <row r="13" spans="1:18" x14ac:dyDescent="0.3">
      <c r="A13" t="s">
        <v>535</v>
      </c>
      <c r="B13" s="2">
        <v>207</v>
      </c>
      <c r="C13" s="2">
        <v>849</v>
      </c>
      <c r="D13" s="2">
        <v>1056</v>
      </c>
      <c r="E13" s="2">
        <v>2</v>
      </c>
      <c r="F13" s="2">
        <v>2</v>
      </c>
      <c r="G13" s="2">
        <v>4</v>
      </c>
      <c r="H13" s="2">
        <v>1052</v>
      </c>
      <c r="I13" t="str">
        <f ca="1"/>
        <v>O</v>
      </c>
      <c r="J13" s="2">
        <f ca="1"/>
        <v>110200.0398232422</v>
      </c>
    </row>
    <row r="14" spans="1:18" x14ac:dyDescent="0.3">
      <c r="A14" t="s">
        <v>677</v>
      </c>
      <c r="B14" s="2">
        <v>1876</v>
      </c>
      <c r="C14" s="2">
        <v>2044</v>
      </c>
      <c r="D14" s="2">
        <v>3920</v>
      </c>
      <c r="E14" s="2">
        <v>217</v>
      </c>
      <c r="F14" s="2">
        <v>1103</v>
      </c>
      <c r="G14" s="2">
        <v>1320</v>
      </c>
      <c r="H14" s="2">
        <v>2600</v>
      </c>
      <c r="I14" t="str">
        <f ca="1"/>
        <v>SD</v>
      </c>
      <c r="J14" s="2">
        <f ca="1"/>
        <v>23668.746073647199</v>
      </c>
    </row>
    <row r="15" spans="1:18" x14ac:dyDescent="0.3">
      <c r="A15" t="s">
        <v>690</v>
      </c>
      <c r="B15" s="2">
        <v>9760</v>
      </c>
      <c r="C15" s="2">
        <v>8822</v>
      </c>
      <c r="D15" s="2">
        <v>18582</v>
      </c>
      <c r="E15" s="2">
        <v>1290</v>
      </c>
      <c r="F15" s="2">
        <v>16524</v>
      </c>
      <c r="G15" s="2">
        <v>17814</v>
      </c>
      <c r="H15" s="2">
        <v>768</v>
      </c>
      <c r="I15" t="str">
        <f ca="1"/>
        <v>SD</v>
      </c>
      <c r="J15" s="2">
        <f ca="1"/>
        <v>15325.101820590993</v>
      </c>
    </row>
    <row r="16" spans="1:18" x14ac:dyDescent="0.3">
      <c r="A16" t="s">
        <v>434</v>
      </c>
      <c r="B16" s="2">
        <v>1113</v>
      </c>
      <c r="C16" s="2">
        <v>448</v>
      </c>
      <c r="D16" s="2">
        <v>1561</v>
      </c>
      <c r="E16" s="2">
        <v>9</v>
      </c>
      <c r="F16" s="2">
        <v>0</v>
      </c>
      <c r="G16" s="2">
        <v>9</v>
      </c>
      <c r="H16" s="2">
        <v>1552</v>
      </c>
      <c r="I16" t="str">
        <f ca="1"/>
        <v>O</v>
      </c>
      <c r="J16" s="2">
        <f ca="1"/>
        <v>109302.33586618816</v>
      </c>
    </row>
    <row r="17" spans="1:10" x14ac:dyDescent="0.3">
      <c r="A17" t="s">
        <v>680</v>
      </c>
      <c r="B17" s="2">
        <v>8609</v>
      </c>
      <c r="C17" s="2">
        <v>7610</v>
      </c>
      <c r="D17" s="2">
        <v>16219</v>
      </c>
      <c r="E17" s="2">
        <v>1006</v>
      </c>
      <c r="F17" s="2">
        <v>5194</v>
      </c>
      <c r="G17" s="2">
        <v>6200</v>
      </c>
      <c r="H17" s="2">
        <v>10019</v>
      </c>
      <c r="I17" t="str">
        <f ca="1"/>
        <v>SD</v>
      </c>
      <c r="J17" s="2">
        <f ca="1"/>
        <v>184466.57641546003</v>
      </c>
    </row>
    <row r="18" spans="1:10" x14ac:dyDescent="0.3">
      <c r="A18" t="s">
        <v>71</v>
      </c>
      <c r="B18" s="2">
        <v>5826</v>
      </c>
      <c r="C18" s="2">
        <v>5265</v>
      </c>
      <c r="D18" s="2">
        <v>11091</v>
      </c>
      <c r="E18" s="2">
        <v>633</v>
      </c>
      <c r="F18" s="2">
        <v>5692</v>
      </c>
      <c r="G18" s="2">
        <v>6325</v>
      </c>
      <c r="H18" s="2">
        <v>4766</v>
      </c>
      <c r="I18" t="str">
        <f ca="1"/>
        <v>SD</v>
      </c>
      <c r="J18" s="2">
        <f ca="1"/>
        <v>36460.673312657978</v>
      </c>
    </row>
    <row r="19" spans="1:10" x14ac:dyDescent="0.3">
      <c r="A19" t="s">
        <v>710</v>
      </c>
      <c r="B19" s="2">
        <v>6576</v>
      </c>
      <c r="C19" s="2">
        <v>6929</v>
      </c>
      <c r="D19" s="2">
        <v>13505</v>
      </c>
      <c r="E19" s="2">
        <v>822</v>
      </c>
      <c r="F19" s="2">
        <v>7493</v>
      </c>
      <c r="G19" s="2">
        <v>8315</v>
      </c>
      <c r="H19" s="2">
        <v>5190</v>
      </c>
      <c r="I19" t="str">
        <f ca="1"/>
        <v>SD</v>
      </c>
      <c r="J19" s="2">
        <f ca="1"/>
        <v>63933.560483739595</v>
      </c>
    </row>
    <row r="20" spans="1:10" x14ac:dyDescent="0.3">
      <c r="A20" t="s">
        <v>186</v>
      </c>
      <c r="B20" s="2">
        <v>7848</v>
      </c>
      <c r="C20" s="2">
        <v>8306</v>
      </c>
      <c r="D20" s="2">
        <v>16154</v>
      </c>
      <c r="E20" s="2">
        <v>43</v>
      </c>
      <c r="F20" s="2">
        <v>0</v>
      </c>
      <c r="G20" s="2">
        <v>43</v>
      </c>
      <c r="H20" s="2">
        <v>16111</v>
      </c>
      <c r="I20" t="str">
        <f ca="1"/>
        <v>SD</v>
      </c>
      <c r="J20" s="2">
        <f ca="1"/>
        <v>254324.88298991078</v>
      </c>
    </row>
    <row r="21" spans="1:10" x14ac:dyDescent="0.3">
      <c r="A21" t="s">
        <v>494</v>
      </c>
      <c r="B21" s="2">
        <v>1275</v>
      </c>
      <c r="C21" s="2">
        <v>10666</v>
      </c>
      <c r="D21" s="2">
        <v>11941</v>
      </c>
      <c r="E21" s="2">
        <v>1695</v>
      </c>
      <c r="F21" s="2">
        <v>1389</v>
      </c>
      <c r="G21" s="2">
        <v>3084</v>
      </c>
      <c r="H21" s="2">
        <v>8857</v>
      </c>
      <c r="I21" t="str">
        <f ca="1"/>
        <v>SD</v>
      </c>
      <c r="J21" s="2">
        <f ca="1"/>
        <v>86819.443940588855</v>
      </c>
    </row>
    <row r="22" spans="1:10" x14ac:dyDescent="0.3">
      <c r="A22" t="s">
        <v>699</v>
      </c>
      <c r="B22" s="2">
        <v>34025</v>
      </c>
      <c r="C22" s="2">
        <v>52755</v>
      </c>
      <c r="D22" s="2">
        <v>86780</v>
      </c>
      <c r="E22" s="2">
        <v>5420</v>
      </c>
      <c r="F22" s="2">
        <v>58551</v>
      </c>
      <c r="G22" s="2">
        <v>63971</v>
      </c>
      <c r="H22" s="2">
        <v>22809</v>
      </c>
      <c r="I22" t="str">
        <f ca="1"/>
        <v>UA</v>
      </c>
      <c r="J22" s="2">
        <f ca="1"/>
        <v>601234.17790879554</v>
      </c>
    </row>
    <row r="23" spans="1:10" x14ac:dyDescent="0.3">
      <c r="A23" t="s">
        <v>658</v>
      </c>
      <c r="B23" s="2">
        <v>2486</v>
      </c>
      <c r="C23" s="2">
        <v>7488</v>
      </c>
      <c r="D23" s="2">
        <v>9974</v>
      </c>
      <c r="E23" s="2">
        <v>268</v>
      </c>
      <c r="F23" s="2">
        <v>6829</v>
      </c>
      <c r="G23" s="2">
        <v>7097</v>
      </c>
      <c r="H23" s="2">
        <v>2877</v>
      </c>
      <c r="I23" t="str">
        <f ca="1"/>
        <v>SD</v>
      </c>
      <c r="J23" s="2">
        <f ca="1"/>
        <v>-23386.883612008591</v>
      </c>
    </row>
    <row r="24" spans="1:10" x14ac:dyDescent="0.3">
      <c r="A24" t="s">
        <v>513</v>
      </c>
      <c r="B24" s="2">
        <v>67504</v>
      </c>
      <c r="C24" s="2">
        <v>55341</v>
      </c>
      <c r="D24" s="2">
        <v>122845</v>
      </c>
      <c r="E24" s="2">
        <v>12006</v>
      </c>
      <c r="F24" s="2">
        <v>70051</v>
      </c>
      <c r="G24" s="2">
        <v>82057</v>
      </c>
      <c r="H24" s="2">
        <v>40788</v>
      </c>
      <c r="I24" t="str">
        <f ca="1"/>
        <v>UA</v>
      </c>
      <c r="J24" s="2">
        <f ca="1"/>
        <v>1010876.3859272198</v>
      </c>
    </row>
    <row r="25" spans="1:10" x14ac:dyDescent="0.3">
      <c r="A25" t="s">
        <v>60</v>
      </c>
      <c r="B25" s="2">
        <v>30</v>
      </c>
      <c r="C25" s="2">
        <v>129</v>
      </c>
      <c r="D25" s="2">
        <v>159</v>
      </c>
      <c r="E25" s="2">
        <v>0</v>
      </c>
      <c r="F25" s="2">
        <v>13</v>
      </c>
      <c r="G25" s="2">
        <v>13</v>
      </c>
      <c r="H25" s="2">
        <v>146</v>
      </c>
      <c r="I25" t="str">
        <f ca="1"/>
        <v>O</v>
      </c>
      <c r="J25" s="2">
        <f ca="1"/>
        <v>101931.7826879085</v>
      </c>
    </row>
    <row r="26" spans="1:10" x14ac:dyDescent="0.3">
      <c r="A26" t="s">
        <v>588</v>
      </c>
      <c r="B26" s="2">
        <v>24606</v>
      </c>
      <c r="C26" s="2">
        <v>22390</v>
      </c>
      <c r="D26" s="2">
        <v>46996</v>
      </c>
      <c r="E26" s="2">
        <v>3941</v>
      </c>
      <c r="F26" s="2">
        <v>1017</v>
      </c>
      <c r="G26" s="2">
        <v>4958</v>
      </c>
      <c r="H26" s="2">
        <v>42038</v>
      </c>
      <c r="I26" t="str">
        <f ca="1"/>
        <v>UA</v>
      </c>
      <c r="J26" s="2">
        <f ca="1"/>
        <v>1208470.3303322438</v>
      </c>
    </row>
    <row r="27" spans="1:10" x14ac:dyDescent="0.3">
      <c r="A27" t="s">
        <v>23</v>
      </c>
      <c r="B27" s="2">
        <v>4094</v>
      </c>
      <c r="C27" s="2">
        <v>7501</v>
      </c>
      <c r="D27" s="2">
        <v>11595</v>
      </c>
      <c r="E27" s="2">
        <v>2541</v>
      </c>
      <c r="F27" s="2">
        <v>5669</v>
      </c>
      <c r="G27" s="2">
        <v>8210</v>
      </c>
      <c r="H27" s="2">
        <v>3385</v>
      </c>
      <c r="I27" t="str">
        <f ca="1"/>
        <v>SD</v>
      </c>
      <c r="J27" s="2">
        <f ca="1"/>
        <v>60646.362421153899</v>
      </c>
    </row>
    <row r="28" spans="1:10" x14ac:dyDescent="0.3">
      <c r="A28" t="s">
        <v>644</v>
      </c>
      <c r="B28" s="2">
        <v>-94</v>
      </c>
      <c r="C28" s="2">
        <v>5248</v>
      </c>
      <c r="D28" s="2">
        <v>5154</v>
      </c>
      <c r="E28" s="2">
        <v>2</v>
      </c>
      <c r="F28" s="2">
        <v>910</v>
      </c>
      <c r="G28" s="2">
        <v>912</v>
      </c>
      <c r="H28" s="2">
        <v>4242</v>
      </c>
      <c r="I28" t="str">
        <f ca="1"/>
        <v>O</v>
      </c>
      <c r="J28" s="2">
        <f ca="1"/>
        <v>74412.183842732105</v>
      </c>
    </row>
    <row r="29" spans="1:10" x14ac:dyDescent="0.3">
      <c r="A29" t="s">
        <v>172</v>
      </c>
      <c r="B29" s="2">
        <v>3731</v>
      </c>
      <c r="C29" s="2">
        <v>7324</v>
      </c>
      <c r="D29" s="2">
        <v>11055</v>
      </c>
      <c r="E29" s="2">
        <v>141</v>
      </c>
      <c r="F29" s="2">
        <v>8537</v>
      </c>
      <c r="G29" s="2">
        <v>8678</v>
      </c>
      <c r="H29" s="2">
        <v>2377</v>
      </c>
      <c r="I29" t="str">
        <f ca="1"/>
        <v>SD</v>
      </c>
      <c r="J29" s="2">
        <f ca="1"/>
        <v>-15010.864101930172</v>
      </c>
    </row>
    <row r="30" spans="1:10" x14ac:dyDescent="0.3">
      <c r="A30" t="s">
        <v>608</v>
      </c>
      <c r="B30" s="2">
        <v>1596</v>
      </c>
      <c r="C30" s="2">
        <v>3389</v>
      </c>
      <c r="D30" s="2">
        <v>4985</v>
      </c>
      <c r="E30" s="2">
        <v>825</v>
      </c>
      <c r="F30" s="2">
        <v>-435</v>
      </c>
      <c r="G30" s="2">
        <v>390</v>
      </c>
      <c r="H30" s="2">
        <v>4595</v>
      </c>
      <c r="I30" t="str">
        <f ca="1"/>
        <v>SD</v>
      </c>
      <c r="J30" s="2">
        <f ca="1"/>
        <v>156803.49854633724</v>
      </c>
    </row>
    <row r="31" spans="1:10" x14ac:dyDescent="0.3">
      <c r="A31" t="s">
        <v>723</v>
      </c>
      <c r="B31" s="2">
        <v>46179</v>
      </c>
      <c r="C31" s="2">
        <v>10268</v>
      </c>
      <c r="D31" s="2">
        <v>56447</v>
      </c>
      <c r="E31" s="2">
        <v>5977</v>
      </c>
      <c r="F31" s="2">
        <v>26687</v>
      </c>
      <c r="G31" s="2">
        <v>32664</v>
      </c>
      <c r="H31" s="2">
        <v>23783</v>
      </c>
      <c r="I31" t="str">
        <f ca="1"/>
        <v>UA</v>
      </c>
      <c r="J31" s="2">
        <f ca="1"/>
        <v>567561.725912989</v>
      </c>
    </row>
    <row r="32" spans="1:10" x14ac:dyDescent="0.3">
      <c r="A32" t="s">
        <v>528</v>
      </c>
      <c r="B32" s="2">
        <v>6263</v>
      </c>
      <c r="C32" s="2">
        <v>18035</v>
      </c>
      <c r="D32" s="2">
        <v>24298</v>
      </c>
      <c r="E32" s="2">
        <v>925</v>
      </c>
      <c r="F32" s="2">
        <v>17912</v>
      </c>
      <c r="G32" s="2">
        <v>18837</v>
      </c>
      <c r="H32" s="2">
        <v>5461</v>
      </c>
      <c r="I32" t="str">
        <f ca="1"/>
        <v>SD</v>
      </c>
      <c r="J32" s="2">
        <f ca="1"/>
        <v>58479.317959289183</v>
      </c>
    </row>
    <row r="33" spans="1:10" x14ac:dyDescent="0.3">
      <c r="A33" t="s">
        <v>144</v>
      </c>
      <c r="B33" s="2">
        <v>4429</v>
      </c>
      <c r="C33" s="2">
        <v>12275</v>
      </c>
      <c r="D33" s="2">
        <v>16704</v>
      </c>
      <c r="E33" s="2">
        <v>3029</v>
      </c>
      <c r="F33" s="2">
        <v>3653</v>
      </c>
      <c r="G33" s="2">
        <v>6682</v>
      </c>
      <c r="H33" s="2">
        <v>10022</v>
      </c>
      <c r="I33" t="str">
        <f ca="1"/>
        <v>SD</v>
      </c>
      <c r="J33" s="2">
        <f ca="1"/>
        <v>250730.08986250329</v>
      </c>
    </row>
    <row r="34" spans="1:10" x14ac:dyDescent="0.3">
      <c r="A34" t="s">
        <v>105</v>
      </c>
      <c r="B34" s="2">
        <v>6836</v>
      </c>
      <c r="C34" s="2">
        <v>13159</v>
      </c>
      <c r="D34" s="2">
        <v>19995</v>
      </c>
      <c r="E34" s="2">
        <v>1046</v>
      </c>
      <c r="F34" s="2">
        <v>13399</v>
      </c>
      <c r="G34" s="2">
        <v>14445</v>
      </c>
      <c r="H34" s="2">
        <v>5550</v>
      </c>
      <c r="I34" t="str">
        <f ca="1"/>
        <v>SD</v>
      </c>
      <c r="J34" s="2">
        <f ca="1"/>
        <v>48564.027465070219</v>
      </c>
    </row>
    <row r="35" spans="1:10" x14ac:dyDescent="0.3">
      <c r="A35" t="s">
        <v>637</v>
      </c>
      <c r="B35" s="2">
        <v>13578</v>
      </c>
      <c r="C35" s="2">
        <v>9882</v>
      </c>
      <c r="D35" s="2">
        <v>23460</v>
      </c>
      <c r="E35" s="2">
        <v>612</v>
      </c>
      <c r="F35" s="2">
        <v>11748</v>
      </c>
      <c r="G35" s="2">
        <v>12359</v>
      </c>
      <c r="H35" s="2">
        <v>11100</v>
      </c>
      <c r="I35" t="str">
        <f ca="1"/>
        <v>SD</v>
      </c>
      <c r="J35" s="2">
        <f ca="1"/>
        <v>123637.67954236511</v>
      </c>
    </row>
    <row r="36" spans="1:10" x14ac:dyDescent="0.3">
      <c r="A36" t="s">
        <v>757</v>
      </c>
      <c r="B36" s="2">
        <v>8370</v>
      </c>
      <c r="C36" s="2">
        <v>4314</v>
      </c>
      <c r="D36" s="2">
        <v>12684</v>
      </c>
      <c r="E36" s="2">
        <v>693</v>
      </c>
      <c r="F36" s="2">
        <v>3699</v>
      </c>
      <c r="G36" s="2">
        <v>4392</v>
      </c>
      <c r="H36" s="2">
        <v>8292</v>
      </c>
      <c r="I36" t="str">
        <f ca="1"/>
        <v>SD</v>
      </c>
      <c r="J36" s="2">
        <f ca="1"/>
        <v>64789.233230361977</v>
      </c>
    </row>
    <row r="37" spans="1:10" x14ac:dyDescent="0.3">
      <c r="A37" t="s">
        <v>473</v>
      </c>
      <c r="B37" s="2">
        <v>2213</v>
      </c>
      <c r="C37" s="2">
        <v>2466</v>
      </c>
      <c r="D37" s="2">
        <v>4679</v>
      </c>
      <c r="E37" s="2">
        <v>0</v>
      </c>
      <c r="F37" s="2">
        <v>2438</v>
      </c>
      <c r="G37" s="2">
        <v>2438</v>
      </c>
      <c r="H37" s="2">
        <v>2241</v>
      </c>
      <c r="I37" t="str">
        <f ca="1"/>
        <v>SD</v>
      </c>
      <c r="J37" s="2">
        <f ca="1"/>
        <v>-20509.232848792919</v>
      </c>
    </row>
    <row r="38" spans="1:10" x14ac:dyDescent="0.3">
      <c r="A38" t="s">
        <v>120</v>
      </c>
      <c r="B38" s="2">
        <v>7462</v>
      </c>
      <c r="C38" s="2">
        <v>4865</v>
      </c>
      <c r="D38" s="2">
        <v>12327</v>
      </c>
      <c r="E38" s="2">
        <v>1732</v>
      </c>
      <c r="F38" s="2">
        <v>6487</v>
      </c>
      <c r="G38" s="2">
        <v>8219</v>
      </c>
      <c r="H38" s="2">
        <v>4108</v>
      </c>
      <c r="I38" t="str">
        <f ca="1"/>
        <v>SD</v>
      </c>
      <c r="J38" s="2">
        <f ca="1"/>
        <v>45572.964949716843</v>
      </c>
    </row>
    <row r="39" spans="1:10" x14ac:dyDescent="0.3">
      <c r="A39" t="s">
        <v>502</v>
      </c>
      <c r="B39" s="2">
        <v>636</v>
      </c>
      <c r="C39" s="2">
        <v>581</v>
      </c>
      <c r="D39" s="2">
        <v>1217</v>
      </c>
      <c r="E39" s="2">
        <v>56</v>
      </c>
      <c r="F39" s="2">
        <v>855</v>
      </c>
      <c r="G39" s="2">
        <v>911</v>
      </c>
      <c r="H39" s="2">
        <v>306</v>
      </c>
      <c r="I39" t="str">
        <f ca="1"/>
        <v>O</v>
      </c>
      <c r="J39" s="2">
        <f ca="1"/>
        <v>-38284.798943782109</v>
      </c>
    </row>
    <row r="40" spans="1:10" x14ac:dyDescent="0.3">
      <c r="A40" t="s">
        <v>700</v>
      </c>
      <c r="B40" s="2">
        <v>10107</v>
      </c>
      <c r="C40" s="2">
        <v>11972</v>
      </c>
      <c r="D40" s="2">
        <v>22078</v>
      </c>
      <c r="E40" s="2">
        <v>3396</v>
      </c>
      <c r="F40" s="2">
        <v>778</v>
      </c>
      <c r="G40" s="2">
        <v>4174</v>
      </c>
      <c r="H40" s="2">
        <v>17904</v>
      </c>
      <c r="I40" t="str">
        <f ca="1"/>
        <v>SD</v>
      </c>
      <c r="J40" s="2">
        <f ca="1"/>
        <v>500714.07644589234</v>
      </c>
    </row>
    <row r="41" spans="1:10" x14ac:dyDescent="0.3">
      <c r="A41" t="s">
        <v>708</v>
      </c>
      <c r="B41" s="2">
        <v>19461</v>
      </c>
      <c r="C41" s="2">
        <v>27331</v>
      </c>
      <c r="D41" s="2">
        <v>46792</v>
      </c>
      <c r="E41" s="2">
        <v>4168</v>
      </c>
      <c r="F41" s="2">
        <v>31474</v>
      </c>
      <c r="G41" s="2">
        <v>35642</v>
      </c>
      <c r="H41" s="2">
        <v>11150</v>
      </c>
      <c r="I41" t="str">
        <f ca="1"/>
        <v>UA</v>
      </c>
      <c r="J41" s="2">
        <f ca="1"/>
        <v>303090.65507002716</v>
      </c>
    </row>
    <row r="42" spans="1:10" x14ac:dyDescent="0.3">
      <c r="A42" t="s">
        <v>475</v>
      </c>
      <c r="B42" s="2">
        <v>1084</v>
      </c>
      <c r="C42" s="2">
        <v>6273</v>
      </c>
      <c r="D42" s="2">
        <v>7357</v>
      </c>
      <c r="E42" s="2">
        <v>47</v>
      </c>
      <c r="F42" s="2">
        <v>0</v>
      </c>
      <c r="G42" s="2">
        <v>47</v>
      </c>
      <c r="H42" s="2">
        <v>7310</v>
      </c>
      <c r="I42" t="str">
        <f ca="1"/>
        <v>O</v>
      </c>
      <c r="J42" s="2">
        <f ca="1"/>
        <v>111012.34210275713</v>
      </c>
    </row>
    <row r="43" spans="1:10" x14ac:dyDescent="0.3">
      <c r="A43" t="s">
        <v>724</v>
      </c>
      <c r="B43" s="2">
        <v>44806</v>
      </c>
      <c r="C43" s="2">
        <v>55047</v>
      </c>
      <c r="D43" s="2">
        <v>99854</v>
      </c>
      <c r="E43" s="2">
        <v>9513</v>
      </c>
      <c r="F43" s="2">
        <v>66690</v>
      </c>
      <c r="G43" s="2">
        <v>76202</v>
      </c>
      <c r="H43" s="2">
        <v>23651</v>
      </c>
      <c r="I43" t="str">
        <f ca="1"/>
        <v>UA</v>
      </c>
      <c r="J43" s="2">
        <f ca="1"/>
        <v>735583.44839521335</v>
      </c>
    </row>
    <row r="44" spans="1:10" x14ac:dyDescent="0.3">
      <c r="A44" t="s">
        <v>695</v>
      </c>
      <c r="B44" s="2">
        <v>23999</v>
      </c>
      <c r="C44" s="2">
        <v>19124</v>
      </c>
      <c r="D44" s="2">
        <v>43123</v>
      </c>
      <c r="E44" s="2">
        <v>6003</v>
      </c>
      <c r="F44" s="2">
        <v>28412</v>
      </c>
      <c r="G44" s="2">
        <v>34415</v>
      </c>
      <c r="H44" s="2">
        <v>8708</v>
      </c>
      <c r="I44" t="str">
        <f ca="1"/>
        <v>UA</v>
      </c>
      <c r="J44" s="2">
        <f ca="1"/>
        <v>300648.00099884806</v>
      </c>
    </row>
    <row r="45" spans="1:10" x14ac:dyDescent="0.3">
      <c r="A45" t="s">
        <v>649</v>
      </c>
      <c r="B45" s="2">
        <v>21142</v>
      </c>
      <c r="C45" s="2">
        <v>24761</v>
      </c>
      <c r="D45" s="2">
        <v>45903</v>
      </c>
      <c r="E45" s="2">
        <v>2990</v>
      </c>
      <c r="F45" s="2">
        <v>28390</v>
      </c>
      <c r="G45" s="2">
        <v>31380</v>
      </c>
      <c r="H45" s="2">
        <v>14522</v>
      </c>
      <c r="I45" t="str">
        <f ca="1"/>
        <v>UA</v>
      </c>
      <c r="J45" s="2">
        <f ca="1"/>
        <v>333913.91074745945</v>
      </c>
    </row>
    <row r="46" spans="1:10" x14ac:dyDescent="0.3">
      <c r="A46" t="s">
        <v>468</v>
      </c>
      <c r="B46" s="2">
        <v>17321</v>
      </c>
      <c r="C46" s="2">
        <v>23241</v>
      </c>
      <c r="D46" s="2">
        <v>40562</v>
      </c>
      <c r="E46" s="2">
        <v>2112</v>
      </c>
      <c r="F46" s="2">
        <v>22423</v>
      </c>
      <c r="G46" s="2">
        <v>24535</v>
      </c>
      <c r="H46" s="2">
        <v>16027</v>
      </c>
      <c r="I46" t="str">
        <f ca="1"/>
        <v>UA</v>
      </c>
      <c r="J46" s="2">
        <f ca="1"/>
        <v>285928.71292652091</v>
      </c>
    </row>
    <row r="47" spans="1:10" x14ac:dyDescent="0.3">
      <c r="A47" t="s">
        <v>484</v>
      </c>
      <c r="B47" s="2">
        <v>22508</v>
      </c>
      <c r="C47" s="2">
        <v>33619</v>
      </c>
      <c r="D47" s="2">
        <v>56127</v>
      </c>
      <c r="E47" s="2">
        <v>10648</v>
      </c>
      <c r="F47" s="2">
        <v>40823</v>
      </c>
      <c r="G47" s="2">
        <v>51471</v>
      </c>
      <c r="H47" s="2">
        <v>4656</v>
      </c>
      <c r="I47" t="str">
        <f ca="1"/>
        <v>UA</v>
      </c>
      <c r="J47" s="2">
        <f ca="1"/>
        <v>342366.10629720101</v>
      </c>
    </row>
    <row r="48" spans="1:10" x14ac:dyDescent="0.3">
      <c r="A48" t="s">
        <v>457</v>
      </c>
      <c r="B48" s="2">
        <v>53267</v>
      </c>
      <c r="C48" s="2">
        <v>56863</v>
      </c>
      <c r="D48" s="2">
        <v>110130</v>
      </c>
      <c r="E48" s="2">
        <v>6210</v>
      </c>
      <c r="F48" s="2">
        <v>69977</v>
      </c>
      <c r="G48" s="2">
        <v>76187</v>
      </c>
      <c r="H48" s="2">
        <v>33943</v>
      </c>
      <c r="I48" t="str">
        <f ca="1"/>
        <v>UA</v>
      </c>
      <c r="J48" s="2">
        <f ca="1"/>
        <v>857989.07675768621</v>
      </c>
    </row>
    <row r="49" spans="1:10" x14ac:dyDescent="0.3">
      <c r="A49" t="s">
        <v>506</v>
      </c>
      <c r="B49" s="2">
        <v>4965</v>
      </c>
      <c r="C49" s="2">
        <v>2317</v>
      </c>
      <c r="D49" s="2">
        <v>7282</v>
      </c>
      <c r="E49" s="2">
        <v>182</v>
      </c>
      <c r="F49" s="2">
        <v>5688</v>
      </c>
      <c r="G49" s="2">
        <v>5870</v>
      </c>
      <c r="H49" s="2">
        <v>1412</v>
      </c>
      <c r="I49" t="str">
        <f ca="1"/>
        <v>SD</v>
      </c>
      <c r="J49" s="2">
        <f ca="1"/>
        <v>-46087.326348934264</v>
      </c>
    </row>
    <row r="50" spans="1:10" x14ac:dyDescent="0.3">
      <c r="A50" t="s">
        <v>536</v>
      </c>
      <c r="B50" s="2">
        <v>7611</v>
      </c>
      <c r="C50" s="2">
        <v>5452</v>
      </c>
      <c r="D50" s="2">
        <v>13063</v>
      </c>
      <c r="E50" s="2">
        <v>526</v>
      </c>
      <c r="F50" s="2">
        <v>8097</v>
      </c>
      <c r="G50" s="2">
        <v>8623</v>
      </c>
      <c r="H50" s="2">
        <v>4440</v>
      </c>
      <c r="I50" t="str">
        <f ca="1"/>
        <v>SD</v>
      </c>
      <c r="J50" s="2">
        <f ca="1"/>
        <v>32506.776770014141</v>
      </c>
    </row>
    <row r="51" spans="1:10" x14ac:dyDescent="0.3">
      <c r="A51" t="s">
        <v>654</v>
      </c>
      <c r="B51" s="2">
        <v>4416</v>
      </c>
      <c r="C51" s="2">
        <v>7335</v>
      </c>
      <c r="D51" s="2">
        <v>11751</v>
      </c>
      <c r="E51" s="2">
        <v>173</v>
      </c>
      <c r="F51" s="2">
        <v>12553</v>
      </c>
      <c r="G51" s="2">
        <v>12726</v>
      </c>
      <c r="H51" s="2">
        <v>-975</v>
      </c>
      <c r="I51" t="str">
        <f ca="1"/>
        <v>SD</v>
      </c>
      <c r="J51" s="2">
        <f ca="1"/>
        <v>-38580.093096369528</v>
      </c>
    </row>
    <row r="52" spans="1:10" x14ac:dyDescent="0.3">
      <c r="A52" t="s">
        <v>84</v>
      </c>
      <c r="B52" s="2">
        <v>17706</v>
      </c>
      <c r="C52" s="2">
        <v>23776</v>
      </c>
      <c r="D52" s="2">
        <v>41482</v>
      </c>
      <c r="E52" s="2">
        <v>4010</v>
      </c>
      <c r="F52" s="2">
        <v>21242</v>
      </c>
      <c r="G52" s="2">
        <v>25252</v>
      </c>
      <c r="H52" s="2">
        <v>16230</v>
      </c>
      <c r="I52" t="str">
        <f ca="1"/>
        <v>UA</v>
      </c>
      <c r="J52" s="2">
        <f ca="1"/>
        <v>290869.48096717702</v>
      </c>
    </row>
    <row r="53" spans="1:10" x14ac:dyDescent="0.3">
      <c r="A53" t="s">
        <v>136</v>
      </c>
      <c r="B53" s="2">
        <v>2394</v>
      </c>
      <c r="C53" s="2">
        <v>2050</v>
      </c>
      <c r="D53" s="2">
        <v>4444</v>
      </c>
      <c r="E53" s="2">
        <v>711</v>
      </c>
      <c r="F53" s="2">
        <v>1765</v>
      </c>
      <c r="G53" s="2">
        <v>2476</v>
      </c>
      <c r="H53" s="2">
        <v>1968</v>
      </c>
      <c r="I53" t="str">
        <f ca="1"/>
        <v>SD</v>
      </c>
      <c r="J53" s="2">
        <f ca="1"/>
        <v>57066.837843541347</v>
      </c>
    </row>
    <row r="54" spans="1:10" x14ac:dyDescent="0.3">
      <c r="A54" t="s">
        <v>634</v>
      </c>
      <c r="B54" s="2">
        <v>4491</v>
      </c>
      <c r="C54" s="2">
        <v>6670</v>
      </c>
      <c r="D54" s="2">
        <v>11161</v>
      </c>
      <c r="E54" s="2">
        <v>3589</v>
      </c>
      <c r="F54" s="2">
        <v>4102</v>
      </c>
      <c r="G54" s="2">
        <v>7691</v>
      </c>
      <c r="H54" s="2">
        <v>3470</v>
      </c>
      <c r="I54" t="str">
        <f ca="1"/>
        <v>SD</v>
      </c>
      <c r="J54" s="2">
        <f ca="1"/>
        <v>60520.049699000374</v>
      </c>
    </row>
    <row r="55" spans="1:10" x14ac:dyDescent="0.3">
      <c r="A55" t="s">
        <v>527</v>
      </c>
      <c r="B55" s="2">
        <v>6506</v>
      </c>
      <c r="C55" s="2">
        <v>4752</v>
      </c>
      <c r="D55" s="2">
        <v>11258</v>
      </c>
      <c r="E55" s="2">
        <v>256</v>
      </c>
      <c r="F55" s="2">
        <v>1797</v>
      </c>
      <c r="G55" s="2">
        <v>2053</v>
      </c>
      <c r="H55" s="2">
        <v>9205</v>
      </c>
      <c r="I55" t="str">
        <f ca="1"/>
        <v>SD</v>
      </c>
      <c r="J55" s="2">
        <f ca="1"/>
        <v>-21660.927891546569</v>
      </c>
    </row>
    <row r="56" spans="1:10" x14ac:dyDescent="0.3">
      <c r="A56" t="s">
        <v>442</v>
      </c>
      <c r="B56" s="2">
        <v>25027</v>
      </c>
      <c r="C56" s="2">
        <v>27143</v>
      </c>
      <c r="D56" s="2">
        <v>52170</v>
      </c>
      <c r="E56" s="2">
        <v>350</v>
      </c>
      <c r="F56" s="2">
        <v>47942</v>
      </c>
      <c r="G56" s="2">
        <v>48292</v>
      </c>
      <c r="H56" s="2">
        <v>3878</v>
      </c>
      <c r="I56" t="str">
        <f ca="1"/>
        <v>SD</v>
      </c>
      <c r="J56" s="2">
        <f ca="1"/>
        <v>290628.09192382044</v>
      </c>
    </row>
    <row r="57" spans="1:10" x14ac:dyDescent="0.3">
      <c r="A57" t="s">
        <v>606</v>
      </c>
      <c r="B57" s="2">
        <v>2912</v>
      </c>
      <c r="C57" s="2">
        <v>3225</v>
      </c>
      <c r="D57" s="2">
        <v>6137</v>
      </c>
      <c r="E57" s="2">
        <v>145</v>
      </c>
      <c r="F57" s="2">
        <v>1787</v>
      </c>
      <c r="G57" s="2">
        <v>1932</v>
      </c>
      <c r="H57" s="2">
        <v>4205</v>
      </c>
      <c r="I57" t="str">
        <f ca="1"/>
        <v>SD</v>
      </c>
      <c r="J57" s="2">
        <f ca="1"/>
        <v>36492.355200265389</v>
      </c>
    </row>
    <row r="58" spans="1:10" x14ac:dyDescent="0.3">
      <c r="A58" t="s">
        <v>462</v>
      </c>
      <c r="B58" s="2">
        <v>5061</v>
      </c>
      <c r="C58" s="2">
        <v>2696</v>
      </c>
      <c r="D58" s="2">
        <v>7757</v>
      </c>
      <c r="E58" s="2">
        <v>620</v>
      </c>
      <c r="F58" s="2">
        <v>1130</v>
      </c>
      <c r="G58" s="2">
        <v>1750</v>
      </c>
      <c r="H58" s="2">
        <v>6007</v>
      </c>
      <c r="I58" t="str">
        <f ca="1"/>
        <v>SD</v>
      </c>
      <c r="J58" s="2">
        <f ca="1"/>
        <v>96415.950513391057</v>
      </c>
    </row>
    <row r="59" spans="1:10" x14ac:dyDescent="0.3">
      <c r="A59" t="s">
        <v>564</v>
      </c>
      <c r="B59" s="2">
        <v>1741</v>
      </c>
      <c r="C59" s="2">
        <v>2873</v>
      </c>
      <c r="D59" s="2">
        <v>4614</v>
      </c>
      <c r="E59" s="2">
        <v>192</v>
      </c>
      <c r="F59" s="2">
        <v>1192</v>
      </c>
      <c r="G59" s="2">
        <v>1384</v>
      </c>
      <c r="H59" s="2">
        <v>3230</v>
      </c>
      <c r="I59" t="str">
        <f ca="1"/>
        <v>SD</v>
      </c>
      <c r="J59" s="2">
        <f ca="1"/>
        <v>38499.809369696508</v>
      </c>
    </row>
    <row r="60" spans="1:10" x14ac:dyDescent="0.3">
      <c r="A60" t="s">
        <v>671</v>
      </c>
      <c r="B60" s="2">
        <v>29119</v>
      </c>
      <c r="C60" s="2">
        <v>28487</v>
      </c>
      <c r="D60" s="2">
        <v>57606</v>
      </c>
      <c r="E60" s="2">
        <v>5813</v>
      </c>
      <c r="F60" s="2">
        <v>41073</v>
      </c>
      <c r="G60" s="2">
        <v>46886</v>
      </c>
      <c r="H60" s="2">
        <v>10720</v>
      </c>
      <c r="I60" t="str">
        <f ca="1"/>
        <v>UA</v>
      </c>
      <c r="J60" s="2">
        <f ca="1"/>
        <v>421550.8355957669</v>
      </c>
    </row>
    <row r="61" spans="1:10" x14ac:dyDescent="0.3">
      <c r="A61" t="s">
        <v>455</v>
      </c>
      <c r="B61" s="2">
        <v>38810</v>
      </c>
      <c r="C61" s="2">
        <v>28870</v>
      </c>
      <c r="D61" s="2">
        <v>67680</v>
      </c>
      <c r="E61" s="2">
        <v>9892</v>
      </c>
      <c r="F61" s="2">
        <v>35898</v>
      </c>
      <c r="G61" s="2">
        <v>45790</v>
      </c>
      <c r="H61" s="2">
        <v>21890</v>
      </c>
      <c r="I61" t="str">
        <f ca="1"/>
        <v>UA</v>
      </c>
      <c r="J61" s="2">
        <f ca="1"/>
        <v>559517.64232304902</v>
      </c>
    </row>
    <row r="62" spans="1:10" x14ac:dyDescent="0.3">
      <c r="A62" t="s">
        <v>184</v>
      </c>
      <c r="B62" s="2">
        <v>1059</v>
      </c>
      <c r="C62" s="2">
        <v>406</v>
      </c>
      <c r="D62" s="2">
        <v>1465</v>
      </c>
      <c r="E62" s="2">
        <v>0</v>
      </c>
      <c r="F62" s="2">
        <v>2</v>
      </c>
      <c r="G62" s="2">
        <v>2</v>
      </c>
      <c r="H62" s="2">
        <v>1463</v>
      </c>
      <c r="I62" t="str">
        <f ca="1"/>
        <v>O</v>
      </c>
      <c r="J62" s="2">
        <f ca="1"/>
        <v>108100.36698056676</v>
      </c>
    </row>
    <row r="63" spans="1:10" x14ac:dyDescent="0.3">
      <c r="A63" t="s">
        <v>569</v>
      </c>
      <c r="B63" s="2">
        <v>4352</v>
      </c>
      <c r="C63" s="2">
        <v>15740</v>
      </c>
      <c r="D63" s="2">
        <v>20092</v>
      </c>
      <c r="E63" s="2">
        <v>1243</v>
      </c>
      <c r="F63" s="2">
        <v>9982</v>
      </c>
      <c r="G63" s="2">
        <v>11225</v>
      </c>
      <c r="H63" s="2">
        <v>8867</v>
      </c>
      <c r="I63" t="str">
        <f ca="1"/>
        <v>SD</v>
      </c>
      <c r="J63" s="2">
        <f ca="1"/>
        <v>72866.513643014914</v>
      </c>
    </row>
    <row r="64" spans="1:10" x14ac:dyDescent="0.3">
      <c r="A64" t="s">
        <v>204</v>
      </c>
      <c r="B64" s="2">
        <v>33029</v>
      </c>
      <c r="C64" s="2">
        <v>38686</v>
      </c>
      <c r="D64" s="2">
        <v>71715</v>
      </c>
      <c r="E64" s="2">
        <v>3336</v>
      </c>
      <c r="F64" s="2">
        <v>32408</v>
      </c>
      <c r="G64" s="2">
        <v>35744</v>
      </c>
      <c r="H64" s="2">
        <v>35971</v>
      </c>
      <c r="I64" t="str">
        <f ca="1"/>
        <v>UA</v>
      </c>
      <c r="J64" s="2">
        <f ca="1"/>
        <v>525991.97449054476</v>
      </c>
    </row>
    <row r="65" spans="1:10" x14ac:dyDescent="0.3">
      <c r="A65" t="s">
        <v>593</v>
      </c>
      <c r="B65" s="2">
        <v>110591</v>
      </c>
      <c r="C65" s="2">
        <v>77247</v>
      </c>
      <c r="D65" s="2">
        <v>187838</v>
      </c>
      <c r="E65" s="2">
        <v>3870</v>
      </c>
      <c r="F65" s="2">
        <v>174247</v>
      </c>
      <c r="G65" s="2">
        <v>178117</v>
      </c>
      <c r="H65" s="2">
        <v>9721</v>
      </c>
      <c r="I65" t="str">
        <f ca="1"/>
        <v>UA</v>
      </c>
      <c r="J65" s="2">
        <f ca="1"/>
        <v>1587632.3146533712</v>
      </c>
    </row>
    <row r="66" spans="1:10" x14ac:dyDescent="0.3">
      <c r="A66" t="s">
        <v>64</v>
      </c>
      <c r="B66" s="2">
        <v>7835</v>
      </c>
      <c r="C66" s="2">
        <v>8755</v>
      </c>
      <c r="D66" s="2">
        <v>16590</v>
      </c>
      <c r="E66" s="2">
        <v>595</v>
      </c>
      <c r="F66" s="2">
        <v>11619</v>
      </c>
      <c r="G66" s="2">
        <v>12214</v>
      </c>
      <c r="H66" s="2">
        <v>4376</v>
      </c>
      <c r="I66" t="str">
        <f ca="1"/>
        <v>SD</v>
      </c>
      <c r="J66" s="2">
        <f ca="1"/>
        <v>32755.903376804054</v>
      </c>
    </row>
    <row r="67" spans="1:10" x14ac:dyDescent="0.3">
      <c r="A67" t="s">
        <v>581</v>
      </c>
      <c r="B67" s="2">
        <v>5451</v>
      </c>
      <c r="C67" s="2">
        <v>8122</v>
      </c>
      <c r="D67" s="2">
        <v>13573</v>
      </c>
      <c r="E67" s="2">
        <v>97</v>
      </c>
      <c r="F67" s="2">
        <v>4286</v>
      </c>
      <c r="G67" s="2">
        <v>4383</v>
      </c>
      <c r="H67" s="2">
        <v>9190</v>
      </c>
      <c r="I67" t="str">
        <f ca="1"/>
        <v>SD</v>
      </c>
      <c r="J67" s="2">
        <f ca="1"/>
        <v>99268.274935399677</v>
      </c>
    </row>
    <row r="68" spans="1:10" x14ac:dyDescent="0.3">
      <c r="A68" t="s">
        <v>482</v>
      </c>
      <c r="B68" s="2">
        <v>7902</v>
      </c>
      <c r="C68" s="2">
        <v>3989</v>
      </c>
      <c r="D68" s="2">
        <v>11891</v>
      </c>
      <c r="E68" s="2">
        <v>915</v>
      </c>
      <c r="F68" s="2">
        <v>6131</v>
      </c>
      <c r="G68" s="2">
        <v>7046</v>
      </c>
      <c r="H68" s="2">
        <v>4845</v>
      </c>
      <c r="I68" t="str">
        <f ca="1"/>
        <v>SD</v>
      </c>
      <c r="J68" s="2">
        <f ca="1"/>
        <v>71052.450015478826</v>
      </c>
    </row>
    <row r="69" spans="1:10" x14ac:dyDescent="0.3">
      <c r="A69" t="s">
        <v>740</v>
      </c>
      <c r="B69" s="2">
        <v>1769</v>
      </c>
      <c r="C69" s="2">
        <v>1379</v>
      </c>
      <c r="D69" s="2">
        <v>3148</v>
      </c>
      <c r="E69" s="2">
        <v>0</v>
      </c>
      <c r="F69" s="2">
        <v>0</v>
      </c>
      <c r="G69" s="2">
        <v>0</v>
      </c>
      <c r="H69" s="2">
        <v>3148</v>
      </c>
      <c r="I69" t="str">
        <f ca="1"/>
        <v>O</v>
      </c>
      <c r="J69" s="2">
        <f ca="1"/>
        <v>120546.20222560855</v>
      </c>
    </row>
    <row r="70" spans="1:10" x14ac:dyDescent="0.3">
      <c r="A70" t="s">
        <v>698</v>
      </c>
      <c r="B70" s="2">
        <v>0</v>
      </c>
      <c r="C70" s="2">
        <v>0</v>
      </c>
      <c r="D70" s="2">
        <v>0</v>
      </c>
      <c r="E70" s="2">
        <v>0</v>
      </c>
      <c r="F70" s="2">
        <v>0</v>
      </c>
      <c r="G70" s="2">
        <v>0</v>
      </c>
      <c r="H70" s="2">
        <v>0</v>
      </c>
      <c r="I70" t="str">
        <f ca="1"/>
        <v>O</v>
      </c>
      <c r="J70" s="2">
        <f ca="1"/>
        <v>100568.60121810366</v>
      </c>
    </row>
    <row r="71" spans="1:10" x14ac:dyDescent="0.3">
      <c r="A71" t="s">
        <v>553</v>
      </c>
      <c r="B71" s="2">
        <v>6148</v>
      </c>
      <c r="C71" s="2">
        <v>9441</v>
      </c>
      <c r="D71" s="2">
        <v>15589</v>
      </c>
      <c r="E71" s="2">
        <v>417</v>
      </c>
      <c r="F71" s="2">
        <v>12258</v>
      </c>
      <c r="G71" s="2">
        <v>12675</v>
      </c>
      <c r="H71" s="2">
        <v>2914</v>
      </c>
      <c r="I71" t="str">
        <f ca="1"/>
        <v>SD</v>
      </c>
      <c r="J71" s="2">
        <f ca="1"/>
        <v>12663.362099777034</v>
      </c>
    </row>
    <row r="72" spans="1:10" x14ac:dyDescent="0.3">
      <c r="A72" t="s">
        <v>576</v>
      </c>
      <c r="B72" s="2">
        <v>16370</v>
      </c>
      <c r="C72" s="2">
        <v>15801</v>
      </c>
      <c r="D72" s="2">
        <v>32171</v>
      </c>
      <c r="E72" s="2">
        <v>2398</v>
      </c>
      <c r="F72" s="2">
        <v>21141</v>
      </c>
      <c r="G72" s="2">
        <v>23539</v>
      </c>
      <c r="H72" s="2">
        <v>8632</v>
      </c>
      <c r="I72" t="str">
        <f ca="1"/>
        <v>SD</v>
      </c>
      <c r="J72" s="2">
        <f ca="1"/>
        <v>189758.74739026418</v>
      </c>
    </row>
    <row r="73" spans="1:10" x14ac:dyDescent="0.3">
      <c r="A73" t="s">
        <v>681</v>
      </c>
      <c r="B73" s="2">
        <v>446</v>
      </c>
      <c r="C73" s="2">
        <v>5053</v>
      </c>
      <c r="D73" s="2">
        <v>5499</v>
      </c>
      <c r="E73" s="2">
        <v>2</v>
      </c>
      <c r="F73" s="2">
        <v>651</v>
      </c>
      <c r="G73" s="2">
        <v>653</v>
      </c>
      <c r="H73" s="2">
        <v>4846</v>
      </c>
      <c r="I73" t="str">
        <f ca="1"/>
        <v>O</v>
      </c>
      <c r="J73" s="2">
        <f ca="1"/>
        <v>81030.707512142952</v>
      </c>
    </row>
    <row r="74" spans="1:10" x14ac:dyDescent="0.3">
      <c r="A74" t="s">
        <v>602</v>
      </c>
      <c r="B74" s="2">
        <v>0</v>
      </c>
      <c r="C74" s="2">
        <v>0</v>
      </c>
      <c r="D74" s="2">
        <v>0</v>
      </c>
      <c r="E74" s="2">
        <v>0</v>
      </c>
      <c r="F74" s="2">
        <v>0</v>
      </c>
      <c r="G74" s="2">
        <v>0</v>
      </c>
      <c r="H74" s="2">
        <v>0</v>
      </c>
      <c r="I74" t="str">
        <f ca="1"/>
        <v>O</v>
      </c>
      <c r="J74" s="2">
        <f ca="1"/>
        <v>100568.60121810366</v>
      </c>
    </row>
    <row r="75" spans="1:10" x14ac:dyDescent="0.3">
      <c r="A75" t="s">
        <v>50</v>
      </c>
      <c r="B75" s="2">
        <v>38966</v>
      </c>
      <c r="C75" s="2">
        <v>50802</v>
      </c>
      <c r="D75" s="2">
        <v>89768</v>
      </c>
      <c r="E75" s="2">
        <v>11984</v>
      </c>
      <c r="F75" s="2">
        <v>43192</v>
      </c>
      <c r="G75" s="2">
        <v>55176</v>
      </c>
      <c r="H75" s="2">
        <v>34592</v>
      </c>
      <c r="I75" t="str">
        <f ca="1"/>
        <v>UA</v>
      </c>
      <c r="J75" s="2">
        <f ca="1"/>
        <v>640749.32930599595</v>
      </c>
    </row>
    <row r="76" spans="1:10" x14ac:dyDescent="0.3">
      <c r="A76" t="s">
        <v>479</v>
      </c>
      <c r="B76" s="2">
        <v>9425</v>
      </c>
      <c r="C76" s="2">
        <v>11827</v>
      </c>
      <c r="D76" s="2">
        <v>21252</v>
      </c>
      <c r="E76" s="2">
        <v>2770</v>
      </c>
      <c r="F76" s="2">
        <v>13587</v>
      </c>
      <c r="G76" s="2">
        <v>16357</v>
      </c>
      <c r="H76" s="2">
        <v>4895</v>
      </c>
      <c r="I76" t="str">
        <f ca="1"/>
        <v>SD</v>
      </c>
      <c r="J76" s="2">
        <f ca="1"/>
        <v>66105.801404431084</v>
      </c>
    </row>
    <row r="77" spans="1:10" x14ac:dyDescent="0.3">
      <c r="A77" t="s">
        <v>215</v>
      </c>
      <c r="B77" s="2">
        <v>5297</v>
      </c>
      <c r="C77" s="2">
        <v>2262</v>
      </c>
      <c r="D77" s="2">
        <v>7559</v>
      </c>
      <c r="E77" s="2">
        <v>1519</v>
      </c>
      <c r="F77" s="2">
        <v>-374</v>
      </c>
      <c r="G77" s="2">
        <v>1145</v>
      </c>
      <c r="H77" s="2">
        <v>6414</v>
      </c>
      <c r="I77" t="str">
        <f ca="1"/>
        <v>SD</v>
      </c>
      <c r="J77" s="2">
        <f ca="1"/>
        <v>157143.34653194662</v>
      </c>
    </row>
    <row r="78" spans="1:10" x14ac:dyDescent="0.3">
      <c r="A78" t="s">
        <v>578</v>
      </c>
      <c r="B78" s="2">
        <v>50630</v>
      </c>
      <c r="C78" s="2">
        <v>-15136</v>
      </c>
      <c r="D78" s="2">
        <v>35493</v>
      </c>
      <c r="E78" s="2">
        <v>3437</v>
      </c>
      <c r="F78" s="2">
        <v>11052</v>
      </c>
      <c r="G78" s="2">
        <v>14489</v>
      </c>
      <c r="H78" s="2">
        <v>21004</v>
      </c>
      <c r="I78" t="str">
        <f ca="1"/>
        <v>SD</v>
      </c>
      <c r="J78" s="2">
        <f ca="1"/>
        <v>534141.33521712665</v>
      </c>
    </row>
    <row r="79" spans="1:10" x14ac:dyDescent="0.3">
      <c r="A79" t="s">
        <v>487</v>
      </c>
      <c r="B79" s="2">
        <v>6705</v>
      </c>
      <c r="C79" s="2">
        <v>8397</v>
      </c>
      <c r="D79" s="2">
        <v>15102</v>
      </c>
      <c r="E79" s="2">
        <v>336</v>
      </c>
      <c r="F79" s="2">
        <v>11218</v>
      </c>
      <c r="G79" s="2">
        <v>11554</v>
      </c>
      <c r="H79" s="2">
        <v>3548</v>
      </c>
      <c r="I79" t="str">
        <f ca="1"/>
        <v>SD</v>
      </c>
      <c r="J79" s="2">
        <f ca="1"/>
        <v>18671.044624018628</v>
      </c>
    </row>
    <row r="80" spans="1:10" x14ac:dyDescent="0.3">
      <c r="A80" t="s">
        <v>746</v>
      </c>
      <c r="B80" s="2">
        <v>0</v>
      </c>
      <c r="C80" s="2">
        <v>0</v>
      </c>
      <c r="D80" s="2">
        <v>0</v>
      </c>
      <c r="E80" s="2">
        <v>0</v>
      </c>
      <c r="F80" s="2">
        <v>0</v>
      </c>
      <c r="G80" s="2">
        <v>0</v>
      </c>
      <c r="H80" s="2">
        <v>0</v>
      </c>
      <c r="I80" t="str">
        <f ca="1"/>
        <v>O</v>
      </c>
      <c r="J80" s="2">
        <f ca="1"/>
        <v>100568.60121810366</v>
      </c>
    </row>
    <row r="81" spans="1:10" x14ac:dyDescent="0.3">
      <c r="A81" t="s">
        <v>624</v>
      </c>
      <c r="B81" s="2">
        <v>0</v>
      </c>
      <c r="C81" s="2">
        <v>0</v>
      </c>
      <c r="D81" s="2">
        <v>0</v>
      </c>
      <c r="E81" s="2">
        <v>0</v>
      </c>
      <c r="F81" s="2">
        <v>0</v>
      </c>
      <c r="G81" s="2">
        <v>0</v>
      </c>
      <c r="H81" s="2">
        <v>0</v>
      </c>
      <c r="I81" t="str">
        <f ca="1"/>
        <v>O</v>
      </c>
      <c r="J81" s="2">
        <f ca="1"/>
        <v>100568.60121810366</v>
      </c>
    </row>
    <row r="82" spans="1:10" x14ac:dyDescent="0.3">
      <c r="A82" t="s">
        <v>705</v>
      </c>
      <c r="B82" s="2">
        <v>5459</v>
      </c>
      <c r="C82" s="2">
        <v>5886</v>
      </c>
      <c r="D82" s="2">
        <v>11345</v>
      </c>
      <c r="E82" s="2">
        <v>226</v>
      </c>
      <c r="F82" s="2">
        <v>8684</v>
      </c>
      <c r="G82" s="2">
        <v>8910</v>
      </c>
      <c r="H82" s="2">
        <v>2435</v>
      </c>
      <c r="I82" t="str">
        <f ca="1"/>
        <v>SD</v>
      </c>
      <c r="J82" s="2">
        <f ca="1"/>
        <v>-15166.499559053162</v>
      </c>
    </row>
    <row r="83" spans="1:10" x14ac:dyDescent="0.3">
      <c r="A83" t="s">
        <v>717</v>
      </c>
      <c r="B83" s="2">
        <v>17294</v>
      </c>
      <c r="C83" s="2">
        <v>23373</v>
      </c>
      <c r="D83" s="2">
        <v>40667</v>
      </c>
      <c r="E83" s="2">
        <v>5580</v>
      </c>
      <c r="F83" s="2">
        <v>17587</v>
      </c>
      <c r="G83" s="2">
        <v>23167</v>
      </c>
      <c r="H83" s="2">
        <v>17500</v>
      </c>
      <c r="I83" t="str">
        <f ca="1"/>
        <v>UA</v>
      </c>
      <c r="J83" s="2">
        <f ca="1"/>
        <v>304311.12672606949</v>
      </c>
    </row>
    <row r="84" spans="1:10" x14ac:dyDescent="0.3">
      <c r="A84" t="s">
        <v>562</v>
      </c>
      <c r="B84" s="2">
        <v>7877</v>
      </c>
      <c r="C84" s="2">
        <v>3827</v>
      </c>
      <c r="D84" s="2">
        <v>11704</v>
      </c>
      <c r="E84" s="2">
        <v>1544</v>
      </c>
      <c r="F84" s="2">
        <v>6044</v>
      </c>
      <c r="G84" s="2">
        <v>7588</v>
      </c>
      <c r="H84" s="2">
        <v>4116</v>
      </c>
      <c r="I84" t="str">
        <f ca="1"/>
        <v>SD</v>
      </c>
      <c r="J84" s="2">
        <f ca="1"/>
        <v>46177.169980114035</v>
      </c>
    </row>
    <row r="85" spans="1:10" x14ac:dyDescent="0.3">
      <c r="A85" t="s">
        <v>758</v>
      </c>
      <c r="B85" s="2">
        <v>1520</v>
      </c>
      <c r="C85" s="2">
        <v>5124</v>
      </c>
      <c r="D85" s="2">
        <v>6644</v>
      </c>
      <c r="E85" s="2">
        <v>119</v>
      </c>
      <c r="F85" s="2">
        <v>1311</v>
      </c>
      <c r="G85" s="2">
        <v>1430</v>
      </c>
      <c r="H85" s="2">
        <v>5214</v>
      </c>
      <c r="I85" t="str">
        <f ca="1"/>
        <v>SD</v>
      </c>
      <c r="J85" s="2">
        <f ca="1"/>
        <v>62563.207053277059</v>
      </c>
    </row>
    <row r="86" spans="1:10" x14ac:dyDescent="0.3">
      <c r="A86" t="s">
        <v>519</v>
      </c>
      <c r="B86" s="2">
        <v>4158</v>
      </c>
      <c r="C86" s="2">
        <v>14059</v>
      </c>
      <c r="D86" s="2">
        <v>18217</v>
      </c>
      <c r="E86" s="2">
        <v>96</v>
      </c>
      <c r="F86" s="2">
        <v>9327</v>
      </c>
      <c r="G86" s="2">
        <v>9423</v>
      </c>
      <c r="H86" s="2">
        <v>8794</v>
      </c>
      <c r="I86" t="str">
        <f ca="1"/>
        <v>SD</v>
      </c>
      <c r="J86" s="2">
        <f ca="1"/>
        <v>60348.568743092183</v>
      </c>
    </row>
    <row r="87" spans="1:10" x14ac:dyDescent="0.3">
      <c r="A87" t="s">
        <v>115</v>
      </c>
      <c r="B87" s="2">
        <v>5293</v>
      </c>
      <c r="C87" s="2">
        <v>8358</v>
      </c>
      <c r="D87" s="2">
        <v>13651</v>
      </c>
      <c r="E87" s="2">
        <v>1724</v>
      </c>
      <c r="F87" s="2">
        <v>6699</v>
      </c>
      <c r="G87" s="2">
        <v>8423</v>
      </c>
      <c r="H87" s="2">
        <v>5228</v>
      </c>
      <c r="I87" t="str">
        <f ca="1"/>
        <v>SD</v>
      </c>
      <c r="J87" s="2">
        <f ca="1"/>
        <v>79157.206476248277</v>
      </c>
    </row>
    <row r="88" spans="1:10" x14ac:dyDescent="0.3">
      <c r="A88" t="s">
        <v>594</v>
      </c>
      <c r="B88" s="2">
        <v>38804</v>
      </c>
      <c r="C88" s="2">
        <v>22987</v>
      </c>
      <c r="D88" s="2">
        <v>61792</v>
      </c>
      <c r="E88" s="2">
        <v>5507</v>
      </c>
      <c r="F88" s="2">
        <v>32651</v>
      </c>
      <c r="G88" s="2">
        <v>38159</v>
      </c>
      <c r="H88" s="2">
        <v>23633</v>
      </c>
      <c r="I88" t="str">
        <f ca="1"/>
        <v>UA</v>
      </c>
      <c r="J88" s="2">
        <f ca="1"/>
        <v>533010.94052873529</v>
      </c>
    </row>
    <row r="89" spans="1:10" x14ac:dyDescent="0.3">
      <c r="A89" t="s">
        <v>627</v>
      </c>
      <c r="B89" s="2">
        <v>8052</v>
      </c>
      <c r="C89" s="2">
        <v>4630</v>
      </c>
      <c r="D89" s="2">
        <v>12682</v>
      </c>
      <c r="E89" s="2">
        <v>390</v>
      </c>
      <c r="F89" s="2">
        <v>8760</v>
      </c>
      <c r="G89" s="2">
        <v>9150</v>
      </c>
      <c r="H89" s="2">
        <v>3532</v>
      </c>
      <c r="I89" t="str">
        <f ca="1"/>
        <v>SD</v>
      </c>
      <c r="J89" s="2">
        <f ca="1"/>
        <v>21069.284784219431</v>
      </c>
    </row>
    <row r="90" spans="1:10" x14ac:dyDescent="0.3">
      <c r="A90" t="s">
        <v>722</v>
      </c>
      <c r="B90" s="2">
        <v>44921</v>
      </c>
      <c r="C90" s="2">
        <v>65510</v>
      </c>
      <c r="D90" s="2">
        <v>110431</v>
      </c>
      <c r="E90" s="2">
        <v>3266</v>
      </c>
      <c r="F90" s="2">
        <v>87415</v>
      </c>
      <c r="G90" s="2">
        <v>90681</v>
      </c>
      <c r="H90" s="2">
        <v>19750</v>
      </c>
      <c r="I90" t="str">
        <f ca="1"/>
        <v>UA</v>
      </c>
      <c r="J90" s="2">
        <f ca="1"/>
        <v>822793.48914709</v>
      </c>
    </row>
    <row r="91" spans="1:10" x14ac:dyDescent="0.3">
      <c r="A91" t="s">
        <v>165</v>
      </c>
      <c r="B91" s="2">
        <v>6446</v>
      </c>
      <c r="C91" s="2">
        <v>453</v>
      </c>
      <c r="D91" s="2">
        <v>6899</v>
      </c>
      <c r="E91" s="2">
        <v>0</v>
      </c>
      <c r="F91" s="2">
        <v>0</v>
      </c>
      <c r="G91" s="2">
        <v>0</v>
      </c>
      <c r="H91" s="2">
        <v>6899</v>
      </c>
      <c r="I91" t="str">
        <f ca="1"/>
        <v>O</v>
      </c>
      <c r="J91" s="2">
        <f ca="1"/>
        <v>54676.492182053975</v>
      </c>
    </row>
    <row r="92" spans="1:10" x14ac:dyDescent="0.3">
      <c r="A92" t="s">
        <v>52</v>
      </c>
      <c r="B92" s="2">
        <v>28215</v>
      </c>
      <c r="C92" s="2">
        <v>7347</v>
      </c>
      <c r="D92" s="2">
        <v>35562</v>
      </c>
      <c r="E92" s="2">
        <v>7979</v>
      </c>
      <c r="F92" s="2">
        <v>6596</v>
      </c>
      <c r="G92" s="2">
        <v>14575</v>
      </c>
      <c r="H92" s="2">
        <v>20987</v>
      </c>
      <c r="I92" t="str">
        <f ca="1"/>
        <v>SD</v>
      </c>
      <c r="J92" s="2">
        <f ca="1"/>
        <v>536696.66354957898</v>
      </c>
    </row>
    <row r="93" spans="1:10" x14ac:dyDescent="0.3">
      <c r="A93" t="s">
        <v>206</v>
      </c>
      <c r="B93" s="2">
        <v>291</v>
      </c>
      <c r="C93" s="2">
        <v>150</v>
      </c>
      <c r="D93" s="2">
        <v>441</v>
      </c>
      <c r="E93" s="2">
        <v>0</v>
      </c>
      <c r="F93" s="2">
        <v>0</v>
      </c>
      <c r="G93" s="2">
        <v>0</v>
      </c>
      <c r="H93" s="2">
        <v>441</v>
      </c>
      <c r="I93" t="str">
        <f ca="1"/>
        <v>O</v>
      </c>
      <c r="J93" s="2">
        <f ca="1"/>
        <v>103048.53928151078</v>
      </c>
    </row>
    <row r="94" spans="1:10" x14ac:dyDescent="0.3">
      <c r="A94" t="s">
        <v>211</v>
      </c>
      <c r="B94" s="2">
        <v>892</v>
      </c>
      <c r="C94" s="2">
        <v>466</v>
      </c>
      <c r="D94" s="2">
        <v>1358</v>
      </c>
      <c r="E94" s="2">
        <v>17</v>
      </c>
      <c r="F94" s="2">
        <v>982</v>
      </c>
      <c r="G94" s="2">
        <v>999</v>
      </c>
      <c r="H94" s="2">
        <v>359</v>
      </c>
      <c r="I94" t="str">
        <f ca="1"/>
        <v>O</v>
      </c>
      <c r="J94" s="2">
        <f ca="1"/>
        <v>-48070.203068368835</v>
      </c>
    </row>
    <row r="95" spans="1:10" x14ac:dyDescent="0.3">
      <c r="A95" t="s">
        <v>601</v>
      </c>
      <c r="B95" s="2">
        <v>3514</v>
      </c>
      <c r="C95" s="2">
        <v>5963</v>
      </c>
      <c r="D95" s="2">
        <v>9477</v>
      </c>
      <c r="E95" s="2">
        <v>1308</v>
      </c>
      <c r="F95" s="2">
        <v>780</v>
      </c>
      <c r="G95" s="2">
        <v>2088</v>
      </c>
      <c r="H95" s="2">
        <v>7389</v>
      </c>
      <c r="I95" t="str">
        <f ca="1"/>
        <v>SD</v>
      </c>
      <c r="J95" s="2">
        <f ca="1"/>
        <v>-29154.381778935902</v>
      </c>
    </row>
    <row r="96" spans="1:10" x14ac:dyDescent="0.3">
      <c r="A96" t="s">
        <v>529</v>
      </c>
      <c r="B96" s="2">
        <v>15832</v>
      </c>
      <c r="C96" s="2">
        <v>36747</v>
      </c>
      <c r="D96" s="2">
        <v>52579</v>
      </c>
      <c r="E96" s="2">
        <v>10638</v>
      </c>
      <c r="F96" s="2">
        <v>7798</v>
      </c>
      <c r="G96" s="2">
        <v>18436</v>
      </c>
      <c r="H96" s="2">
        <v>34143</v>
      </c>
      <c r="I96" t="str">
        <f ca="1"/>
        <v>UA</v>
      </c>
      <c r="J96" s="2">
        <f ca="1"/>
        <v>942558.80263405782</v>
      </c>
    </row>
    <row r="97" spans="1:10" x14ac:dyDescent="0.3">
      <c r="A97" t="s">
        <v>444</v>
      </c>
      <c r="B97" s="2">
        <v>21238</v>
      </c>
      <c r="C97" s="2">
        <v>13284</v>
      </c>
      <c r="D97" s="2">
        <v>34522</v>
      </c>
      <c r="E97" s="2">
        <v>3802</v>
      </c>
      <c r="F97" s="2">
        <v>22237</v>
      </c>
      <c r="G97" s="2">
        <v>26039</v>
      </c>
      <c r="H97" s="2">
        <v>8483</v>
      </c>
      <c r="I97" t="str">
        <f ca="1"/>
        <v>UA</v>
      </c>
      <c r="J97" s="2">
        <f ca="1"/>
        <v>234336.74680534218</v>
      </c>
    </row>
    <row r="98" spans="1:10" x14ac:dyDescent="0.3">
      <c r="A98" t="s">
        <v>628</v>
      </c>
      <c r="B98" s="2">
        <v>1476</v>
      </c>
      <c r="C98" s="2">
        <v>8694</v>
      </c>
      <c r="D98" s="2">
        <v>10170</v>
      </c>
      <c r="E98" s="2">
        <v>109</v>
      </c>
      <c r="F98" s="2">
        <v>2630</v>
      </c>
      <c r="G98" s="2">
        <v>2739</v>
      </c>
      <c r="H98" s="2">
        <v>7431</v>
      </c>
      <c r="I98" t="str">
        <f ca="1"/>
        <v>SD</v>
      </c>
      <c r="J98" s="2">
        <f ca="1"/>
        <v>76795.789205966605</v>
      </c>
    </row>
    <row r="99" spans="1:10" x14ac:dyDescent="0.3">
      <c r="A99" t="s">
        <v>613</v>
      </c>
      <c r="B99" s="2">
        <v>26690</v>
      </c>
      <c r="C99" s="2">
        <v>30993</v>
      </c>
      <c r="D99" s="2">
        <v>57683</v>
      </c>
      <c r="E99" s="2">
        <v>13128</v>
      </c>
      <c r="F99" s="2">
        <v>37456</v>
      </c>
      <c r="G99" s="2">
        <v>50584</v>
      </c>
      <c r="H99" s="2">
        <v>7099</v>
      </c>
      <c r="I99" t="str">
        <f ca="1"/>
        <v>UA</v>
      </c>
      <c r="J99" s="2">
        <f ca="1"/>
        <v>394995.46190053382</v>
      </c>
    </row>
    <row r="100" spans="1:10" x14ac:dyDescent="0.3">
      <c r="A100" t="s">
        <v>467</v>
      </c>
      <c r="B100" s="2">
        <v>4304</v>
      </c>
      <c r="C100" s="2">
        <v>17078</v>
      </c>
      <c r="D100" s="2">
        <v>21382</v>
      </c>
      <c r="E100" s="2">
        <v>2121</v>
      </c>
      <c r="F100" s="2">
        <v>15022</v>
      </c>
      <c r="G100" s="2">
        <v>17143</v>
      </c>
      <c r="H100" s="2">
        <v>4239</v>
      </c>
      <c r="I100" t="str">
        <f ca="1"/>
        <v>SD</v>
      </c>
      <c r="J100" s="2">
        <f ca="1"/>
        <v>49843.202366187645</v>
      </c>
    </row>
    <row r="101" spans="1:10" x14ac:dyDescent="0.3">
      <c r="A101" t="s">
        <v>533</v>
      </c>
      <c r="B101" s="2">
        <v>84503</v>
      </c>
      <c r="C101" s="2">
        <v>76733</v>
      </c>
      <c r="D101" s="2">
        <v>161236</v>
      </c>
      <c r="E101" s="2">
        <v>7590</v>
      </c>
      <c r="F101" s="2">
        <v>128754</v>
      </c>
      <c r="G101" s="2">
        <v>136344</v>
      </c>
      <c r="H101" s="2">
        <v>24892</v>
      </c>
      <c r="I101" t="str">
        <f ca="1"/>
        <v>UA</v>
      </c>
      <c r="J101" s="2">
        <f ca="1"/>
        <v>1337991.5653598774</v>
      </c>
    </row>
    <row r="102" spans="1:10" x14ac:dyDescent="0.3">
      <c r="A102" t="s">
        <v>163</v>
      </c>
      <c r="B102" s="2">
        <v>3134</v>
      </c>
      <c r="C102" s="2">
        <v>4315</v>
      </c>
      <c r="D102" s="2">
        <v>7449</v>
      </c>
      <c r="E102" s="2">
        <v>259</v>
      </c>
      <c r="F102" s="2">
        <v>4025</v>
      </c>
      <c r="G102" s="2">
        <v>4284</v>
      </c>
      <c r="H102" s="2">
        <v>3165</v>
      </c>
      <c r="I102" t="str">
        <f ca="1"/>
        <v>SD</v>
      </c>
      <c r="J102" s="2">
        <f ca="1"/>
        <v>12356.371097916533</v>
      </c>
    </row>
    <row r="103" spans="1:10" x14ac:dyDescent="0.3">
      <c r="A103" t="s">
        <v>531</v>
      </c>
      <c r="B103" s="2">
        <v>4614</v>
      </c>
      <c r="C103" s="2">
        <v>6788</v>
      </c>
      <c r="D103" s="2">
        <v>11402</v>
      </c>
      <c r="E103" s="2">
        <v>808</v>
      </c>
      <c r="F103" s="2">
        <v>6847</v>
      </c>
      <c r="G103" s="2">
        <v>7655</v>
      </c>
      <c r="H103" s="2">
        <v>3747</v>
      </c>
      <c r="I103" t="str">
        <f ca="1"/>
        <v>SD</v>
      </c>
      <c r="J103" s="2">
        <f ca="1"/>
        <v>14653.606287468196</v>
      </c>
    </row>
    <row r="104" spans="1:10" x14ac:dyDescent="0.3">
      <c r="A104" t="s">
        <v>591</v>
      </c>
      <c r="B104" s="2">
        <v>16172</v>
      </c>
      <c r="C104" s="2">
        <v>28230</v>
      </c>
      <c r="D104" s="2">
        <v>44402</v>
      </c>
      <c r="E104" s="2">
        <v>907</v>
      </c>
      <c r="F104" s="2">
        <v>34859</v>
      </c>
      <c r="G104" s="2">
        <v>35766</v>
      </c>
      <c r="H104" s="2">
        <v>8636</v>
      </c>
      <c r="I104" t="str">
        <f ca="1"/>
        <v>UA</v>
      </c>
      <c r="J104" s="2">
        <f ca="1"/>
        <v>230120.15597912454</v>
      </c>
    </row>
    <row r="105" spans="1:10" x14ac:dyDescent="0.3">
      <c r="A105" t="s">
        <v>524</v>
      </c>
      <c r="B105" s="2">
        <v>28394</v>
      </c>
      <c r="C105" s="2">
        <v>49830</v>
      </c>
      <c r="D105" s="2">
        <v>78224</v>
      </c>
      <c r="E105" s="2">
        <v>10551</v>
      </c>
      <c r="F105" s="2">
        <v>50927</v>
      </c>
      <c r="G105" s="2">
        <v>61478</v>
      </c>
      <c r="H105" s="2">
        <v>16746</v>
      </c>
      <c r="I105" t="str">
        <f ca="1"/>
        <v>UA</v>
      </c>
      <c r="J105" s="2">
        <f ca="1"/>
        <v>520546.57617287553</v>
      </c>
    </row>
    <row r="106" spans="1:10" x14ac:dyDescent="0.3">
      <c r="A106" t="s">
        <v>213</v>
      </c>
      <c r="B106" s="2">
        <v>7308</v>
      </c>
      <c r="C106" s="2">
        <v>8536</v>
      </c>
      <c r="D106" s="2">
        <v>15844</v>
      </c>
      <c r="E106" s="2">
        <v>206</v>
      </c>
      <c r="F106" s="2">
        <v>12383</v>
      </c>
      <c r="G106" s="2">
        <v>12589</v>
      </c>
      <c r="H106" s="2">
        <v>3255</v>
      </c>
      <c r="I106" t="str">
        <f ca="1"/>
        <v>SD</v>
      </c>
      <c r="J106" s="2">
        <f ca="1"/>
        <v>14099.496798090462</v>
      </c>
    </row>
    <row r="107" spans="1:10" x14ac:dyDescent="0.3">
      <c r="A107" t="s">
        <v>549</v>
      </c>
      <c r="B107" s="2">
        <v>686</v>
      </c>
      <c r="C107" s="2">
        <v>39</v>
      </c>
      <c r="D107" s="2">
        <v>725</v>
      </c>
      <c r="E107" s="2">
        <v>0</v>
      </c>
      <c r="F107" s="2">
        <v>-100</v>
      </c>
      <c r="G107" s="2">
        <v>-100</v>
      </c>
      <c r="H107" s="2">
        <v>825</v>
      </c>
      <c r="I107" t="str">
        <f ca="1"/>
        <v>O</v>
      </c>
      <c r="J107" s="2">
        <f ca="1"/>
        <v>103506.78431729155</v>
      </c>
    </row>
    <row r="108" spans="1:10" x14ac:dyDescent="0.3">
      <c r="A108" t="s">
        <v>742</v>
      </c>
      <c r="B108" s="2">
        <v>13738</v>
      </c>
      <c r="C108" s="2">
        <v>13313</v>
      </c>
      <c r="D108" s="2">
        <v>27051</v>
      </c>
      <c r="E108" s="2">
        <v>2250</v>
      </c>
      <c r="F108" s="2">
        <v>6953</v>
      </c>
      <c r="G108" s="2">
        <v>9203</v>
      </c>
      <c r="H108" s="2">
        <v>17848</v>
      </c>
      <c r="I108" t="str">
        <f ca="1"/>
        <v>SD</v>
      </c>
      <c r="J108" s="2">
        <f ca="1"/>
        <v>454609.04236811236</v>
      </c>
    </row>
    <row r="109" spans="1:10" x14ac:dyDescent="0.3">
      <c r="A109" t="s">
        <v>574</v>
      </c>
      <c r="B109" s="2">
        <v>17755</v>
      </c>
      <c r="C109" s="2">
        <v>8307</v>
      </c>
      <c r="D109" s="2">
        <v>26062</v>
      </c>
      <c r="E109" s="2">
        <v>3022</v>
      </c>
      <c r="F109" s="2">
        <v>8216</v>
      </c>
      <c r="G109" s="2">
        <v>11238</v>
      </c>
      <c r="H109" s="2">
        <v>14824</v>
      </c>
      <c r="I109" t="str">
        <f ca="1"/>
        <v>SD</v>
      </c>
      <c r="J109" s="2">
        <f ca="1"/>
        <v>412150.87087596767</v>
      </c>
    </row>
    <row r="110" spans="1:10" x14ac:dyDescent="0.3">
      <c r="A110" t="s">
        <v>534</v>
      </c>
      <c r="B110" s="2">
        <v>1395</v>
      </c>
      <c r="C110" s="2">
        <v>327</v>
      </c>
      <c r="D110" s="2">
        <v>1722</v>
      </c>
      <c r="E110" s="2">
        <v>0</v>
      </c>
      <c r="F110" s="2">
        <v>0</v>
      </c>
      <c r="G110" s="2">
        <v>0</v>
      </c>
      <c r="H110" s="2">
        <v>1722</v>
      </c>
      <c r="I110" t="str">
        <f ca="1"/>
        <v>O</v>
      </c>
      <c r="J110" s="2">
        <f ca="1"/>
        <v>108358.02167330548</v>
      </c>
    </row>
    <row r="111" spans="1:10" x14ac:dyDescent="0.3">
      <c r="A111" t="s">
        <v>488</v>
      </c>
      <c r="B111" s="2">
        <v>6572</v>
      </c>
      <c r="C111" s="2">
        <v>12021</v>
      </c>
      <c r="D111" s="2">
        <v>18593</v>
      </c>
      <c r="E111" s="2">
        <v>2307</v>
      </c>
      <c r="F111" s="2">
        <v>11719</v>
      </c>
      <c r="G111" s="2">
        <v>14026</v>
      </c>
      <c r="H111" s="2">
        <v>4567</v>
      </c>
      <c r="I111" t="str">
        <f ca="1"/>
        <v>SD</v>
      </c>
      <c r="J111" s="2">
        <f ca="1"/>
        <v>43279.302127774426</v>
      </c>
    </row>
    <row r="112" spans="1:10" x14ac:dyDescent="0.3">
      <c r="A112" t="s">
        <v>448</v>
      </c>
      <c r="B112" s="2">
        <v>107745</v>
      </c>
      <c r="C112" s="2">
        <v>134200</v>
      </c>
      <c r="D112" s="2">
        <v>241945</v>
      </c>
      <c r="E112" s="2">
        <v>32514</v>
      </c>
      <c r="F112" s="2">
        <v>151624</v>
      </c>
      <c r="G112" s="2">
        <v>184138</v>
      </c>
      <c r="H112" s="2">
        <v>57807</v>
      </c>
      <c r="I112" t="str">
        <f ca="1"/>
        <v>UA</v>
      </c>
      <c r="J112" s="2">
        <f ca="1"/>
        <v>1899280.1630995919</v>
      </c>
    </row>
    <row r="113" spans="1:10" x14ac:dyDescent="0.3">
      <c r="A113" t="s">
        <v>683</v>
      </c>
      <c r="B113" s="2">
        <v>25415</v>
      </c>
      <c r="C113" s="2">
        <v>18396</v>
      </c>
      <c r="D113" s="2">
        <v>43811</v>
      </c>
      <c r="E113" s="2">
        <v>13449</v>
      </c>
      <c r="F113" s="2">
        <v>18849</v>
      </c>
      <c r="G113" s="2">
        <v>32298</v>
      </c>
      <c r="H113" s="2">
        <v>11513</v>
      </c>
      <c r="I113" t="str">
        <f ca="1"/>
        <v>UA</v>
      </c>
      <c r="J113" s="2">
        <f ca="1"/>
        <v>366580.30575761758</v>
      </c>
    </row>
    <row r="114" spans="1:10" x14ac:dyDescent="0.3">
      <c r="A114" t="s">
        <v>756</v>
      </c>
      <c r="B114" s="2">
        <v>34851</v>
      </c>
      <c r="C114" s="2">
        <v>27018</v>
      </c>
      <c r="D114" s="2">
        <v>61869</v>
      </c>
      <c r="E114" s="2">
        <v>12981</v>
      </c>
      <c r="F114" s="2">
        <v>27032</v>
      </c>
      <c r="G114" s="2">
        <v>40013</v>
      </c>
      <c r="H114" s="2">
        <v>21856</v>
      </c>
      <c r="I114" t="str">
        <f ca="1"/>
        <v>UA</v>
      </c>
      <c r="J114" s="2">
        <f ca="1"/>
        <v>499920.57097846305</v>
      </c>
    </row>
    <row r="115" spans="1:10" x14ac:dyDescent="0.3">
      <c r="A115" t="s">
        <v>577</v>
      </c>
      <c r="B115" s="2">
        <v>392</v>
      </c>
      <c r="C115" s="2">
        <v>449</v>
      </c>
      <c r="D115" s="2">
        <v>841</v>
      </c>
      <c r="E115" s="2">
        <v>45</v>
      </c>
      <c r="F115" s="2">
        <v>16</v>
      </c>
      <c r="G115" s="2">
        <v>61</v>
      </c>
      <c r="H115" s="2">
        <v>780</v>
      </c>
      <c r="I115" t="str">
        <f ca="1"/>
        <v>O</v>
      </c>
      <c r="J115" s="2">
        <f ca="1"/>
        <v>109226.77989987136</v>
      </c>
    </row>
    <row r="116" spans="1:10" x14ac:dyDescent="0.3">
      <c r="A116" t="s">
        <v>668</v>
      </c>
      <c r="B116" s="2">
        <v>24182</v>
      </c>
      <c r="C116" s="2">
        <v>31818</v>
      </c>
      <c r="D116" s="2">
        <v>56000</v>
      </c>
      <c r="E116" s="2">
        <v>3306</v>
      </c>
      <c r="F116" s="2">
        <v>42358</v>
      </c>
      <c r="G116" s="2">
        <v>45664</v>
      </c>
      <c r="H116" s="2">
        <v>10336</v>
      </c>
      <c r="I116" t="str">
        <f ca="1"/>
        <v>UA</v>
      </c>
      <c r="J116" s="2">
        <f ca="1"/>
        <v>385624.65011124744</v>
      </c>
    </row>
    <row r="117" spans="1:10" x14ac:dyDescent="0.3">
      <c r="A117" t="s">
        <v>223</v>
      </c>
      <c r="B117" s="2">
        <v>27590</v>
      </c>
      <c r="C117" s="2">
        <v>20115</v>
      </c>
      <c r="D117" s="2">
        <v>47705</v>
      </c>
      <c r="E117" s="2">
        <v>10263</v>
      </c>
      <c r="F117" s="2">
        <v>23742</v>
      </c>
      <c r="G117" s="2">
        <v>34005</v>
      </c>
      <c r="H117" s="2">
        <v>13700</v>
      </c>
      <c r="I117" t="str">
        <f ca="1"/>
        <v>UA</v>
      </c>
      <c r="J117" s="2">
        <f ca="1"/>
        <v>393580.75274837977</v>
      </c>
    </row>
    <row r="118" spans="1:10" x14ac:dyDescent="0.3">
      <c r="A118" t="s">
        <v>170</v>
      </c>
      <c r="B118" s="2">
        <v>29766</v>
      </c>
      <c r="C118" s="2">
        <v>14941</v>
      </c>
      <c r="D118" s="2">
        <v>44707</v>
      </c>
      <c r="E118" s="2">
        <v>2676</v>
      </c>
      <c r="F118" s="2">
        <v>8860</v>
      </c>
      <c r="G118" s="2">
        <v>11536</v>
      </c>
      <c r="H118" s="2">
        <v>33171</v>
      </c>
      <c r="I118" t="str">
        <f ca="1"/>
        <v>UA</v>
      </c>
      <c r="J118" s="2">
        <f ca="1"/>
        <v>949009.15902831813</v>
      </c>
    </row>
    <row r="119" spans="1:10" x14ac:dyDescent="0.3">
      <c r="A119" t="s">
        <v>653</v>
      </c>
      <c r="B119" s="2">
        <v>19317</v>
      </c>
      <c r="C119" s="2">
        <v>15612</v>
      </c>
      <c r="D119" s="2">
        <v>34929</v>
      </c>
      <c r="E119" s="2">
        <v>6745</v>
      </c>
      <c r="F119" s="2">
        <v>22713</v>
      </c>
      <c r="G119" s="2">
        <v>29458</v>
      </c>
      <c r="H119" s="2">
        <v>5471</v>
      </c>
      <c r="I119" t="str">
        <f ca="1"/>
        <v>SD</v>
      </c>
      <c r="J119" s="2">
        <f ca="1"/>
        <v>226772.62849253288</v>
      </c>
    </row>
    <row r="120" spans="1:10" x14ac:dyDescent="0.3">
      <c r="A120" t="s">
        <v>673</v>
      </c>
      <c r="B120" s="2">
        <v>7456</v>
      </c>
      <c r="C120" s="2">
        <v>1263</v>
      </c>
      <c r="D120" s="2">
        <v>8719</v>
      </c>
      <c r="E120" s="2">
        <v>1205</v>
      </c>
      <c r="F120" s="2">
        <v>234</v>
      </c>
      <c r="G120" s="2">
        <v>1439</v>
      </c>
      <c r="H120" s="2">
        <v>7280</v>
      </c>
      <c r="I120" t="str">
        <f ca="1"/>
        <v>SD</v>
      </c>
      <c r="J120" s="2">
        <f ca="1"/>
        <v>142493.14927719685</v>
      </c>
    </row>
    <row r="121" spans="1:10" x14ac:dyDescent="0.3">
      <c r="A121" t="s">
        <v>477</v>
      </c>
      <c r="B121" s="2">
        <v>11769</v>
      </c>
      <c r="C121" s="2">
        <v>19285</v>
      </c>
      <c r="D121" s="2">
        <v>31054</v>
      </c>
      <c r="E121" s="2">
        <v>1429</v>
      </c>
      <c r="F121" s="2">
        <v>12774</v>
      </c>
      <c r="G121" s="2">
        <v>14203</v>
      </c>
      <c r="H121" s="2">
        <v>16851</v>
      </c>
      <c r="I121" t="str">
        <f ca="1"/>
        <v>SD</v>
      </c>
      <c r="J121" s="2">
        <f ca="1"/>
        <v>192209.74483182878</v>
      </c>
    </row>
    <row r="122" spans="1:10" x14ac:dyDescent="0.3">
      <c r="A122" t="s">
        <v>432</v>
      </c>
      <c r="B122" s="2">
        <v>1455</v>
      </c>
      <c r="C122" s="2">
        <v>372</v>
      </c>
      <c r="D122" s="2">
        <v>1827</v>
      </c>
      <c r="E122" s="2">
        <v>0</v>
      </c>
      <c r="F122" s="2">
        <v>27</v>
      </c>
      <c r="G122" s="2">
        <v>27</v>
      </c>
      <c r="H122" s="2">
        <v>1800</v>
      </c>
      <c r="I122" t="str">
        <f ca="1"/>
        <v>O</v>
      </c>
      <c r="J122" s="2">
        <f ca="1"/>
        <v>108891.22147613694</v>
      </c>
    </row>
    <row r="123" spans="1:10" x14ac:dyDescent="0.3">
      <c r="A123" t="s">
        <v>572</v>
      </c>
      <c r="B123" s="2">
        <v>0</v>
      </c>
      <c r="C123" s="2">
        <v>147</v>
      </c>
      <c r="D123" s="2">
        <v>147</v>
      </c>
      <c r="E123" s="2">
        <v>0</v>
      </c>
      <c r="F123" s="2">
        <v>0</v>
      </c>
      <c r="G123" s="2">
        <v>0</v>
      </c>
      <c r="H123" s="2">
        <v>147</v>
      </c>
      <c r="I123" t="str">
        <f ca="1"/>
        <v>O</v>
      </c>
      <c r="J123" s="2">
        <f ca="1"/>
        <v>102106.54360324281</v>
      </c>
    </row>
    <row r="124" spans="1:10" x14ac:dyDescent="0.3">
      <c r="A124" t="s">
        <v>454</v>
      </c>
      <c r="B124" s="2">
        <v>1674</v>
      </c>
      <c r="C124" s="2">
        <v>6978</v>
      </c>
      <c r="D124" s="2">
        <v>8653</v>
      </c>
      <c r="E124" s="2">
        <v>287</v>
      </c>
      <c r="F124" s="2">
        <v>5570</v>
      </c>
      <c r="G124" s="2">
        <v>5857</v>
      </c>
      <c r="H124" s="2">
        <v>2796</v>
      </c>
      <c r="I124" t="str">
        <f ca="1"/>
        <v>SD</v>
      </c>
      <c r="J124" s="2">
        <f ca="1"/>
        <v>9181.4271269805613</v>
      </c>
    </row>
    <row r="125" spans="1:10" x14ac:dyDescent="0.3">
      <c r="A125" t="s">
        <v>26</v>
      </c>
      <c r="B125" s="2">
        <v>3932</v>
      </c>
      <c r="C125" s="2">
        <v>2494</v>
      </c>
      <c r="D125" s="2">
        <v>6426</v>
      </c>
      <c r="E125" s="2">
        <v>278</v>
      </c>
      <c r="F125" s="2">
        <v>1410</v>
      </c>
      <c r="G125" s="2">
        <v>1688</v>
      </c>
      <c r="H125" s="2">
        <v>4738</v>
      </c>
      <c r="I125" t="str">
        <f ca="1"/>
        <v>SD</v>
      </c>
      <c r="J125" s="2">
        <f ca="1"/>
        <v>46317.010031959857</v>
      </c>
    </row>
    <row r="126" spans="1:10" x14ac:dyDescent="0.3">
      <c r="A126" t="s">
        <v>713</v>
      </c>
      <c r="B126" s="2">
        <v>914</v>
      </c>
      <c r="C126" s="2">
        <v>1139</v>
      </c>
      <c r="D126" s="2">
        <v>2053</v>
      </c>
      <c r="E126" s="2">
        <v>0</v>
      </c>
      <c r="F126" s="2">
        <v>1677</v>
      </c>
      <c r="G126" s="2">
        <v>1677</v>
      </c>
      <c r="H126" s="2">
        <v>376</v>
      </c>
      <c r="I126" t="str">
        <f ca="1"/>
        <v>O</v>
      </c>
      <c r="J126" s="2">
        <f ca="1"/>
        <v>-51635.640946237545</v>
      </c>
    </row>
    <row r="127" spans="1:10" x14ac:dyDescent="0.3">
      <c r="A127" t="s">
        <v>615</v>
      </c>
      <c r="B127" s="2">
        <v>7491</v>
      </c>
      <c r="C127" s="2">
        <v>7551</v>
      </c>
      <c r="D127" s="2">
        <v>15042</v>
      </c>
      <c r="E127" s="2">
        <v>1336</v>
      </c>
      <c r="F127" s="2">
        <v>6706</v>
      </c>
      <c r="G127" s="2">
        <v>8042</v>
      </c>
      <c r="H127" s="2">
        <v>7000</v>
      </c>
      <c r="I127" t="str">
        <f ca="1"/>
        <v>SD</v>
      </c>
      <c r="J127" s="2">
        <f ca="1"/>
        <v>122360.64273166846</v>
      </c>
    </row>
    <row r="128" spans="1:10" x14ac:dyDescent="0.3">
      <c r="A128" t="s">
        <v>35</v>
      </c>
      <c r="B128" s="2">
        <v>2131</v>
      </c>
      <c r="C128" s="2">
        <v>157</v>
      </c>
      <c r="D128" s="2">
        <v>2288</v>
      </c>
      <c r="E128" s="2">
        <v>28</v>
      </c>
      <c r="F128" s="2">
        <v>0</v>
      </c>
      <c r="G128" s="2">
        <v>28</v>
      </c>
      <c r="H128" s="2">
        <v>2260</v>
      </c>
      <c r="I128" t="str">
        <f ca="1"/>
        <v>O</v>
      </c>
      <c r="J128" s="2">
        <f ca="1"/>
        <v>110611.96796999269</v>
      </c>
    </row>
    <row r="129" spans="1:10" x14ac:dyDescent="0.3">
      <c r="A129" t="s">
        <v>612</v>
      </c>
      <c r="B129" s="2">
        <v>0</v>
      </c>
      <c r="C129" s="2">
        <v>0</v>
      </c>
      <c r="D129" s="2">
        <v>0</v>
      </c>
      <c r="E129" s="2">
        <v>0</v>
      </c>
      <c r="F129" s="2">
        <v>0</v>
      </c>
      <c r="G129" s="2">
        <v>0</v>
      </c>
      <c r="H129" s="2">
        <v>0</v>
      </c>
      <c r="I129" t="str">
        <f ca="1"/>
        <v>O</v>
      </c>
      <c r="J129" s="2">
        <f ca="1"/>
        <v>100568.60121810366</v>
      </c>
    </row>
    <row r="130" spans="1:10" x14ac:dyDescent="0.3">
      <c r="A130" t="s">
        <v>483</v>
      </c>
      <c r="B130" s="2">
        <v>653</v>
      </c>
      <c r="C130" s="2">
        <v>337</v>
      </c>
      <c r="D130" s="2">
        <v>990</v>
      </c>
      <c r="E130" s="2">
        <v>2</v>
      </c>
      <c r="F130" s="2">
        <v>14</v>
      </c>
      <c r="G130" s="2">
        <v>16</v>
      </c>
      <c r="H130" s="2">
        <v>974</v>
      </c>
      <c r="I130" t="str">
        <f ca="1"/>
        <v>O</v>
      </c>
      <c r="J130" s="2">
        <f ca="1"/>
        <v>106177.108873071</v>
      </c>
    </row>
    <row r="131" spans="1:10" x14ac:dyDescent="0.3">
      <c r="A131" t="s">
        <v>450</v>
      </c>
      <c r="B131" s="2">
        <v>21555</v>
      </c>
      <c r="C131" s="2">
        <v>24209</v>
      </c>
      <c r="D131" s="2">
        <v>45764</v>
      </c>
      <c r="E131" s="2">
        <v>1868</v>
      </c>
      <c r="F131" s="2">
        <v>31161</v>
      </c>
      <c r="G131" s="2">
        <v>33029</v>
      </c>
      <c r="H131" s="2">
        <v>12735</v>
      </c>
      <c r="I131" t="str">
        <f ca="1"/>
        <v>UA</v>
      </c>
      <c r="J131" s="2">
        <f ca="1"/>
        <v>314537.61442083732</v>
      </c>
    </row>
    <row r="132" spans="1:10" x14ac:dyDescent="0.3">
      <c r="A132" t="s">
        <v>590</v>
      </c>
      <c r="B132" s="2">
        <v>75</v>
      </c>
      <c r="C132" s="2">
        <v>444</v>
      </c>
      <c r="D132" s="2">
        <v>519</v>
      </c>
      <c r="E132" s="2">
        <v>0</v>
      </c>
      <c r="F132" s="2">
        <v>0</v>
      </c>
      <c r="G132" s="2">
        <v>0</v>
      </c>
      <c r="H132" s="2">
        <v>519</v>
      </c>
      <c r="I132" t="str">
        <f ca="1"/>
        <v>O</v>
      </c>
      <c r="J132" s="2">
        <f ca="1"/>
        <v>105463.14793540497</v>
      </c>
    </row>
    <row r="133" spans="1:10" x14ac:dyDescent="0.3">
      <c r="A133" t="s">
        <v>471</v>
      </c>
      <c r="B133" s="2">
        <v>25203</v>
      </c>
      <c r="C133" s="2">
        <v>46434</v>
      </c>
      <c r="D133" s="2">
        <v>71637</v>
      </c>
      <c r="E133" s="2">
        <v>7423</v>
      </c>
      <c r="F133" s="2">
        <v>61443</v>
      </c>
      <c r="G133" s="2">
        <v>68866</v>
      </c>
      <c r="H133" s="2">
        <v>2771</v>
      </c>
      <c r="I133" t="str">
        <f ca="1"/>
        <v>UA</v>
      </c>
      <c r="J133" s="2">
        <f ca="1"/>
        <v>424392.00780763896</v>
      </c>
    </row>
    <row r="134" spans="1:10" x14ac:dyDescent="0.3">
      <c r="A134" t="s">
        <v>640</v>
      </c>
      <c r="B134" s="2">
        <v>8543</v>
      </c>
      <c r="C134" s="2">
        <v>6031</v>
      </c>
      <c r="D134" s="2">
        <v>14574</v>
      </c>
      <c r="E134" s="2">
        <v>238</v>
      </c>
      <c r="F134" s="2">
        <v>14105</v>
      </c>
      <c r="G134" s="2">
        <v>14343</v>
      </c>
      <c r="H134" s="2">
        <v>231</v>
      </c>
      <c r="I134" t="str">
        <f ca="1"/>
        <v>SD</v>
      </c>
      <c r="J134" s="2">
        <f ca="1"/>
        <v>-3325.0327488111216</v>
      </c>
    </row>
    <row r="135" spans="1:10" x14ac:dyDescent="0.3">
      <c r="A135" t="s">
        <v>514</v>
      </c>
      <c r="B135" s="2">
        <v>88</v>
      </c>
      <c r="C135" s="2">
        <v>193</v>
      </c>
      <c r="D135" s="2">
        <v>281</v>
      </c>
      <c r="E135" s="2">
        <v>0</v>
      </c>
      <c r="F135" s="2">
        <v>0</v>
      </c>
      <c r="G135" s="2">
        <v>0</v>
      </c>
      <c r="H135" s="2">
        <v>281</v>
      </c>
      <c r="I135" t="str">
        <f ca="1"/>
        <v>O</v>
      </c>
      <c r="J135" s="2">
        <f ca="1"/>
        <v>102871.95229078826</v>
      </c>
    </row>
    <row r="136" spans="1:10" x14ac:dyDescent="0.3">
      <c r="A136" t="s">
        <v>100</v>
      </c>
      <c r="B136" s="2">
        <v>4336</v>
      </c>
      <c r="C136" s="2">
        <v>8093</v>
      </c>
      <c r="D136" s="2">
        <v>12429</v>
      </c>
      <c r="E136" s="2">
        <v>1673</v>
      </c>
      <c r="F136" s="2">
        <v>8009</v>
      </c>
      <c r="G136" s="2">
        <v>9682</v>
      </c>
      <c r="H136" s="2">
        <v>2747</v>
      </c>
      <c r="I136" t="str">
        <f ca="1"/>
        <v>SD</v>
      </c>
      <c r="J136" s="2">
        <f ca="1"/>
        <v>5825.6736215392011</v>
      </c>
    </row>
    <row r="137" spans="1:10" x14ac:dyDescent="0.3">
      <c r="A137" t="s">
        <v>567</v>
      </c>
      <c r="B137" s="2">
        <v>0</v>
      </c>
      <c r="C137" s="2">
        <v>0</v>
      </c>
      <c r="D137" s="2">
        <v>0</v>
      </c>
      <c r="E137" s="2">
        <v>0</v>
      </c>
      <c r="F137" s="2">
        <v>0</v>
      </c>
      <c r="G137" s="2">
        <v>0</v>
      </c>
      <c r="H137" s="2">
        <v>0</v>
      </c>
      <c r="I137" t="str">
        <f ca="1"/>
        <v>O</v>
      </c>
      <c r="J137" s="2">
        <f ca="1"/>
        <v>100568.60121810366</v>
      </c>
    </row>
    <row r="138" spans="1:10" x14ac:dyDescent="0.3">
      <c r="A138" t="s">
        <v>508</v>
      </c>
      <c r="B138" s="2">
        <v>1663</v>
      </c>
      <c r="C138" s="2">
        <v>413</v>
      </c>
      <c r="D138" s="2">
        <v>2076</v>
      </c>
      <c r="E138" s="2">
        <v>14</v>
      </c>
      <c r="F138" s="2">
        <v>0</v>
      </c>
      <c r="G138" s="2">
        <v>14</v>
      </c>
      <c r="H138" s="2">
        <v>2062</v>
      </c>
      <c r="I138" t="str">
        <f ca="1"/>
        <v>O</v>
      </c>
      <c r="J138" s="2">
        <f ca="1"/>
        <v>110979.45373979682</v>
      </c>
    </row>
    <row r="139" spans="1:10" x14ac:dyDescent="0.3">
      <c r="A139" t="s">
        <v>632</v>
      </c>
      <c r="B139" s="2">
        <v>7490</v>
      </c>
      <c r="C139" s="2">
        <v>40845</v>
      </c>
      <c r="D139" s="2">
        <v>48335</v>
      </c>
      <c r="E139" s="2">
        <v>1624</v>
      </c>
      <c r="F139" s="2">
        <v>14746</v>
      </c>
      <c r="G139" s="2">
        <v>16370</v>
      </c>
      <c r="H139" s="2">
        <v>31965</v>
      </c>
      <c r="I139" t="str">
        <f ca="1"/>
        <v>UA</v>
      </c>
      <c r="J139" s="2">
        <f ca="1"/>
        <v>288650.00052333716</v>
      </c>
    </row>
    <row r="140" spans="1:10" x14ac:dyDescent="0.3">
      <c r="A140" t="s">
        <v>436</v>
      </c>
      <c r="B140" s="2">
        <v>26463</v>
      </c>
      <c r="C140" s="2">
        <v>11445</v>
      </c>
      <c r="D140" s="2">
        <v>37908</v>
      </c>
      <c r="E140" s="2">
        <v>10218</v>
      </c>
      <c r="F140" s="2">
        <v>12506</v>
      </c>
      <c r="G140" s="2">
        <v>22724</v>
      </c>
      <c r="H140" s="2">
        <v>15184</v>
      </c>
      <c r="I140" t="str">
        <f ca="1"/>
        <v>UA</v>
      </c>
      <c r="J140" s="2">
        <f ca="1"/>
        <v>359101.01832710498</v>
      </c>
    </row>
    <row r="141" spans="1:10" x14ac:dyDescent="0.3">
      <c r="A141" t="s">
        <v>485</v>
      </c>
      <c r="B141" s="2">
        <v>8445</v>
      </c>
      <c r="C141" s="2">
        <v>11640</v>
      </c>
      <c r="D141" s="2">
        <v>20085</v>
      </c>
      <c r="E141" s="2">
        <v>2403</v>
      </c>
      <c r="F141" s="2">
        <v>2358</v>
      </c>
      <c r="G141" s="2">
        <v>4761</v>
      </c>
      <c r="H141" s="2">
        <v>15324</v>
      </c>
      <c r="I141" t="str">
        <f ca="1"/>
        <v>SD</v>
      </c>
      <c r="J141" s="2">
        <f ca="1"/>
        <v>361161.93872302782</v>
      </c>
    </row>
    <row r="142" spans="1:10" x14ac:dyDescent="0.3">
      <c r="A142" t="s">
        <v>46</v>
      </c>
      <c r="B142" s="2">
        <v>8780</v>
      </c>
      <c r="C142" s="2">
        <v>4505</v>
      </c>
      <c r="D142" s="2">
        <v>13285</v>
      </c>
      <c r="E142" s="2">
        <v>636</v>
      </c>
      <c r="F142" s="2">
        <v>2328</v>
      </c>
      <c r="G142" s="2">
        <v>2964</v>
      </c>
      <c r="H142" s="2">
        <v>10321</v>
      </c>
      <c r="I142" t="str">
        <f ca="1"/>
        <v>SD</v>
      </c>
      <c r="J142" s="2">
        <f ca="1"/>
        <v>60691.874811212765</v>
      </c>
    </row>
    <row r="143" spans="1:10" x14ac:dyDescent="0.3">
      <c r="A143" t="s">
        <v>754</v>
      </c>
      <c r="B143" s="2">
        <v>41533</v>
      </c>
      <c r="C143" s="2">
        <v>51447</v>
      </c>
      <c r="D143" s="2">
        <v>92980</v>
      </c>
      <c r="E143" s="2">
        <v>3395</v>
      </c>
      <c r="F143" s="2">
        <v>77994</v>
      </c>
      <c r="G143" s="2">
        <v>81389</v>
      </c>
      <c r="H143" s="2">
        <v>11591</v>
      </c>
      <c r="I143" t="str">
        <f ca="1"/>
        <v>UA</v>
      </c>
      <c r="J143" s="2">
        <f ca="1"/>
        <v>704670.03022972669</v>
      </c>
    </row>
    <row r="144" spans="1:10" x14ac:dyDescent="0.3">
      <c r="A144" t="s">
        <v>552</v>
      </c>
      <c r="B144" s="2">
        <v>58043</v>
      </c>
      <c r="C144" s="2">
        <v>61091</v>
      </c>
      <c r="D144" s="2">
        <v>119134</v>
      </c>
      <c r="E144" s="2">
        <v>7738</v>
      </c>
      <c r="F144" s="2">
        <v>75369</v>
      </c>
      <c r="G144" s="2">
        <v>83107</v>
      </c>
      <c r="H144" s="2">
        <v>36027</v>
      </c>
      <c r="I144" t="str">
        <f ca="1"/>
        <v>UA</v>
      </c>
      <c r="J144" s="2">
        <f ca="1"/>
        <v>936602.53412030998</v>
      </c>
    </row>
    <row r="145" spans="1:10" x14ac:dyDescent="0.3">
      <c r="A145" t="s">
        <v>459</v>
      </c>
      <c r="B145" s="2">
        <v>6393</v>
      </c>
      <c r="C145" s="2">
        <v>23052</v>
      </c>
      <c r="D145" s="2">
        <v>29445</v>
      </c>
      <c r="E145" s="2">
        <v>2977</v>
      </c>
      <c r="F145" s="2">
        <v>601</v>
      </c>
      <c r="G145" s="2">
        <v>3578</v>
      </c>
      <c r="H145" s="2">
        <v>25867</v>
      </c>
      <c r="I145" t="str">
        <f ca="1"/>
        <v>SD</v>
      </c>
      <c r="J145" s="2">
        <f ca="1"/>
        <v>826410.74774168164</v>
      </c>
    </row>
    <row r="146" spans="1:10" x14ac:dyDescent="0.3">
      <c r="A146" t="s">
        <v>674</v>
      </c>
      <c r="B146" s="2">
        <v>5894</v>
      </c>
      <c r="C146" s="2">
        <v>12381</v>
      </c>
      <c r="D146" s="2">
        <v>18275</v>
      </c>
      <c r="E146" s="2">
        <v>2654</v>
      </c>
      <c r="F146" s="2">
        <v>169</v>
      </c>
      <c r="G146" s="2">
        <v>2823</v>
      </c>
      <c r="H146" s="2">
        <v>15452</v>
      </c>
      <c r="I146" t="str">
        <f ca="1"/>
        <v>SD</v>
      </c>
      <c r="J146" s="2">
        <f ca="1"/>
        <v>344436.15032618551</v>
      </c>
    </row>
    <row r="147" spans="1:10" x14ac:dyDescent="0.3">
      <c r="A147" t="s">
        <v>603</v>
      </c>
      <c r="B147" s="2">
        <v>1092</v>
      </c>
      <c r="C147" s="2">
        <v>5095</v>
      </c>
      <c r="D147" s="2">
        <v>6187</v>
      </c>
      <c r="E147" s="2">
        <v>0</v>
      </c>
      <c r="F147" s="2">
        <v>223</v>
      </c>
      <c r="G147" s="2">
        <v>223</v>
      </c>
      <c r="H147" s="2">
        <v>5964</v>
      </c>
      <c r="I147" t="str">
        <f ca="1"/>
        <v>O</v>
      </c>
      <c r="J147" s="2">
        <f ca="1"/>
        <v>93271.937074664573</v>
      </c>
    </row>
    <row r="148" spans="1:10" x14ac:dyDescent="0.3">
      <c r="A148" t="s">
        <v>522</v>
      </c>
      <c r="B148" s="2">
        <v>4120</v>
      </c>
      <c r="C148" s="2">
        <v>4546</v>
      </c>
      <c r="D148" s="2">
        <v>8666</v>
      </c>
      <c r="E148" s="2">
        <v>641</v>
      </c>
      <c r="F148" s="2">
        <v>4854</v>
      </c>
      <c r="G148" s="2">
        <v>5495</v>
      </c>
      <c r="H148" s="2">
        <v>3171</v>
      </c>
      <c r="I148" t="str">
        <f ca="1"/>
        <v>SD</v>
      </c>
      <c r="J148" s="2">
        <f ca="1"/>
        <v>29331.08078781364</v>
      </c>
    </row>
    <row r="149" spans="1:10" x14ac:dyDescent="0.3">
      <c r="A149" t="s">
        <v>760</v>
      </c>
      <c r="B149" s="2">
        <v>9699</v>
      </c>
      <c r="C149" s="2">
        <v>5844</v>
      </c>
      <c r="D149" s="2">
        <v>15543</v>
      </c>
      <c r="E149" s="2">
        <v>1373</v>
      </c>
      <c r="F149" s="2">
        <v>9258</v>
      </c>
      <c r="G149" s="2">
        <v>10631</v>
      </c>
      <c r="H149" s="2">
        <v>4912</v>
      </c>
      <c r="I149" t="str">
        <f ca="1"/>
        <v>SD</v>
      </c>
      <c r="J149" s="2">
        <f ca="1"/>
        <v>58364.983025531517</v>
      </c>
    </row>
    <row r="150" spans="1:10" x14ac:dyDescent="0.3">
      <c r="A150" t="s">
        <v>95</v>
      </c>
      <c r="B150" s="2">
        <v>10414</v>
      </c>
      <c r="C150" s="2">
        <v>12766</v>
      </c>
      <c r="D150" s="2">
        <v>23180</v>
      </c>
      <c r="E150" s="2">
        <v>723</v>
      </c>
      <c r="F150" s="2">
        <v>17768</v>
      </c>
      <c r="G150" s="2">
        <v>18491</v>
      </c>
      <c r="H150" s="2">
        <v>4689</v>
      </c>
      <c r="I150" t="str">
        <f ca="1"/>
        <v>SD</v>
      </c>
      <c r="J150" s="2">
        <f ca="1"/>
        <v>64446.456322045036</v>
      </c>
    </row>
    <row r="151" spans="1:10" x14ac:dyDescent="0.3">
      <c r="A151" t="s">
        <v>694</v>
      </c>
      <c r="B151" s="2">
        <v>3517</v>
      </c>
      <c r="C151" s="2">
        <v>8549</v>
      </c>
      <c r="D151" s="2">
        <v>12066</v>
      </c>
      <c r="E151" s="2">
        <v>765</v>
      </c>
      <c r="F151" s="2">
        <v>7723</v>
      </c>
      <c r="G151" s="2">
        <v>8488</v>
      </c>
      <c r="H151" s="2">
        <v>3578</v>
      </c>
      <c r="I151" t="str">
        <f ca="1"/>
        <v>SD</v>
      </c>
      <c r="J151" s="2">
        <f ca="1"/>
        <v>4756.7674730421568</v>
      </c>
    </row>
    <row r="152" spans="1:10" x14ac:dyDescent="0.3">
      <c r="A152" t="s">
        <v>225</v>
      </c>
      <c r="B152" s="2">
        <v>30688</v>
      </c>
      <c r="C152" s="2">
        <v>24029</v>
      </c>
      <c r="D152" s="2">
        <v>54717</v>
      </c>
      <c r="E152" s="2">
        <v>5551</v>
      </c>
      <c r="F152" s="2">
        <v>42672</v>
      </c>
      <c r="G152" s="2">
        <v>48223</v>
      </c>
      <c r="H152" s="2">
        <v>6494</v>
      </c>
      <c r="I152" t="str">
        <f ca="1"/>
        <v>UA</v>
      </c>
      <c r="J152" s="2">
        <f ca="1"/>
        <v>386261.84411433141</v>
      </c>
    </row>
    <row r="153" spans="1:10" x14ac:dyDescent="0.3">
      <c r="A153" t="s">
        <v>554</v>
      </c>
      <c r="B153" s="2">
        <v>35642</v>
      </c>
      <c r="C153" s="2">
        <v>67842</v>
      </c>
      <c r="D153" s="2">
        <v>103484</v>
      </c>
      <c r="E153" s="2">
        <v>2481</v>
      </c>
      <c r="F153" s="2">
        <v>50350</v>
      </c>
      <c r="G153" s="2">
        <v>52831</v>
      </c>
      <c r="H153" s="2">
        <v>50653</v>
      </c>
      <c r="I153" t="str">
        <f ca="1"/>
        <v>UA</v>
      </c>
      <c r="J153" s="2">
        <f ca="1"/>
        <v>715497.98450646573</v>
      </c>
    </row>
    <row r="154" spans="1:10" x14ac:dyDescent="0.3">
      <c r="A154" t="s">
        <v>616</v>
      </c>
      <c r="B154" s="2">
        <v>16184</v>
      </c>
      <c r="C154" s="2">
        <v>19445</v>
      </c>
      <c r="D154" s="2">
        <v>35629</v>
      </c>
      <c r="E154" s="2">
        <v>4513</v>
      </c>
      <c r="F154" s="2">
        <v>29604</v>
      </c>
      <c r="G154" s="2">
        <v>34117</v>
      </c>
      <c r="H154" s="2">
        <v>1512</v>
      </c>
      <c r="I154" t="str">
        <f ca="1"/>
        <v>SD</v>
      </c>
      <c r="J154" s="2">
        <f ca="1"/>
        <v>161441.70248379168</v>
      </c>
    </row>
    <row r="155" spans="1:10" x14ac:dyDescent="0.3">
      <c r="A155" t="s">
        <v>58</v>
      </c>
      <c r="B155" s="2">
        <v>6466</v>
      </c>
      <c r="C155" s="2">
        <v>3665</v>
      </c>
      <c r="D155" s="2">
        <v>10131</v>
      </c>
      <c r="E155" s="2">
        <v>3688</v>
      </c>
      <c r="F155" s="2">
        <v>0</v>
      </c>
      <c r="G155" s="2">
        <v>3688</v>
      </c>
      <c r="H155" s="2">
        <v>6443</v>
      </c>
      <c r="I155" t="str">
        <f ca="1"/>
        <v>SD</v>
      </c>
      <c r="J155" s="2">
        <f ca="1"/>
        <v>50175.223418158042</v>
      </c>
    </row>
    <row r="156" spans="1:10" x14ac:dyDescent="0.3">
      <c r="A156" t="s">
        <v>520</v>
      </c>
      <c r="B156" s="2">
        <v>0</v>
      </c>
      <c r="C156" s="2">
        <v>0</v>
      </c>
      <c r="D156" s="2">
        <v>0</v>
      </c>
      <c r="E156" s="2">
        <v>0</v>
      </c>
      <c r="F156" s="2">
        <v>0</v>
      </c>
      <c r="G156" s="2">
        <v>0</v>
      </c>
      <c r="H156" s="2">
        <v>0</v>
      </c>
      <c r="I156" t="str">
        <f ca="1"/>
        <v>O</v>
      </c>
      <c r="J156" s="2">
        <f ca="1"/>
        <v>100568.60121810366</v>
      </c>
    </row>
    <row r="157" spans="1:10" x14ac:dyDescent="0.3">
      <c r="A157" t="s">
        <v>449</v>
      </c>
      <c r="B157" s="2">
        <v>4862</v>
      </c>
      <c r="C157" s="2">
        <v>5139</v>
      </c>
      <c r="D157" s="2">
        <v>10001</v>
      </c>
      <c r="E157" s="2">
        <v>541</v>
      </c>
      <c r="F157" s="2">
        <v>7332</v>
      </c>
      <c r="G157" s="2">
        <v>7873</v>
      </c>
      <c r="H157" s="2">
        <v>2128</v>
      </c>
      <c r="I157" t="str">
        <f ca="1"/>
        <v>SD</v>
      </c>
      <c r="J157" s="2">
        <f ca="1"/>
        <v>-16134.545708485472</v>
      </c>
    </row>
    <row r="158" spans="1:10" x14ac:dyDescent="0.3">
      <c r="A158" t="s">
        <v>670</v>
      </c>
      <c r="B158" s="2">
        <v>33320</v>
      </c>
      <c r="C158" s="2">
        <v>10686</v>
      </c>
      <c r="D158" s="2">
        <v>44006</v>
      </c>
      <c r="E158" s="2">
        <v>4758</v>
      </c>
      <c r="F158" s="2">
        <v>14575</v>
      </c>
      <c r="G158" s="2">
        <v>19333</v>
      </c>
      <c r="H158" s="2">
        <v>24673</v>
      </c>
      <c r="I158" t="str">
        <f ca="1"/>
        <v>UA</v>
      </c>
      <c r="J158" s="2">
        <f ca="1"/>
        <v>446567.58059580647</v>
      </c>
    </row>
    <row r="159" spans="1:10" x14ac:dyDescent="0.3">
      <c r="A159" t="s">
        <v>719</v>
      </c>
      <c r="B159" s="2">
        <v>9620</v>
      </c>
      <c r="C159" s="2">
        <v>4971</v>
      </c>
      <c r="D159" s="2">
        <v>14591</v>
      </c>
      <c r="E159" s="2">
        <v>14440</v>
      </c>
      <c r="F159" s="2">
        <v>0</v>
      </c>
      <c r="G159" s="2">
        <v>14440</v>
      </c>
      <c r="H159" s="2">
        <v>151</v>
      </c>
      <c r="I159" t="str">
        <f ca="1"/>
        <v>SD</v>
      </c>
      <c r="J159" s="2">
        <f ca="1"/>
        <v>-118448.3668326622</v>
      </c>
    </row>
    <row r="160" spans="1:10" x14ac:dyDescent="0.3">
      <c r="A160" t="s">
        <v>582</v>
      </c>
      <c r="B160" s="2">
        <v>6871</v>
      </c>
      <c r="C160" s="2">
        <v>12625</v>
      </c>
      <c r="D160" s="2">
        <v>19496</v>
      </c>
      <c r="E160" s="2">
        <v>1016</v>
      </c>
      <c r="F160" s="2">
        <v>5451</v>
      </c>
      <c r="G160" s="2">
        <v>6467</v>
      </c>
      <c r="H160" s="2">
        <v>13029</v>
      </c>
      <c r="I160" t="str">
        <f ca="1"/>
        <v>SD</v>
      </c>
      <c r="J160" s="2">
        <f ca="1"/>
        <v>272500.66854821134</v>
      </c>
    </row>
    <row r="161" spans="1:10" x14ac:dyDescent="0.3">
      <c r="A161" t="s">
        <v>93</v>
      </c>
      <c r="B161" s="2">
        <v>1706</v>
      </c>
      <c r="C161" s="2">
        <v>722</v>
      </c>
      <c r="D161" s="2">
        <v>2428</v>
      </c>
      <c r="E161" s="2">
        <v>0</v>
      </c>
      <c r="F161" s="2">
        <v>1904</v>
      </c>
      <c r="G161" s="2">
        <v>1904</v>
      </c>
      <c r="H161" s="2">
        <v>524</v>
      </c>
      <c r="I161" t="str">
        <f ca="1"/>
        <v>O</v>
      </c>
      <c r="J161" s="2">
        <f ca="1"/>
        <v>-64432.790508583421</v>
      </c>
    </row>
    <row r="162" spans="1:10" x14ac:dyDescent="0.3">
      <c r="A162" t="s">
        <v>530</v>
      </c>
      <c r="B162" s="2">
        <v>6288</v>
      </c>
      <c r="C162" s="2">
        <v>2620</v>
      </c>
      <c r="D162" s="2">
        <v>8908</v>
      </c>
      <c r="E162" s="2">
        <v>322</v>
      </c>
      <c r="F162" s="2">
        <v>9163</v>
      </c>
      <c r="G162" s="2">
        <v>9485</v>
      </c>
      <c r="H162" s="2">
        <v>-577</v>
      </c>
      <c r="I162" t="str">
        <f ca="1"/>
        <v>SD</v>
      </c>
      <c r="J162" s="2">
        <f ca="1"/>
        <v>-47428.367891207279</v>
      </c>
    </row>
    <row r="163" spans="1:10" x14ac:dyDescent="0.3">
      <c r="A163" t="s">
        <v>597</v>
      </c>
      <c r="B163" s="2">
        <v>1267</v>
      </c>
      <c r="C163" s="2">
        <v>45</v>
      </c>
      <c r="D163" s="2">
        <v>1312</v>
      </c>
      <c r="E163" s="2">
        <v>0</v>
      </c>
      <c r="F163" s="2">
        <v>-91</v>
      </c>
      <c r="G163" s="2">
        <v>-91</v>
      </c>
      <c r="H163" s="2">
        <v>1403</v>
      </c>
      <c r="I163" t="str">
        <f ca="1"/>
        <v>O</v>
      </c>
      <c r="J163" s="2">
        <f ca="1"/>
        <v>105331.1785090552</v>
      </c>
    </row>
    <row r="164" spans="1:10" x14ac:dyDescent="0.3">
      <c r="A164" t="s">
        <v>515</v>
      </c>
      <c r="B164" s="2">
        <v>1027</v>
      </c>
      <c r="C164" s="2">
        <v>0</v>
      </c>
      <c r="D164" s="2">
        <v>1027</v>
      </c>
      <c r="E164" s="2">
        <v>0</v>
      </c>
      <c r="F164" s="2">
        <v>0</v>
      </c>
      <c r="G164" s="2">
        <v>0</v>
      </c>
      <c r="H164" s="2">
        <v>1027</v>
      </c>
      <c r="I164" t="str">
        <f ca="1"/>
        <v>O</v>
      </c>
      <c r="J164" s="2">
        <f ca="1"/>
        <v>103768.72605367837</v>
      </c>
    </row>
    <row r="165" spans="1:10" x14ac:dyDescent="0.3">
      <c r="A165" t="s">
        <v>691</v>
      </c>
      <c r="B165" s="2">
        <v>19492</v>
      </c>
      <c r="C165" s="2">
        <v>21077</v>
      </c>
      <c r="D165" s="2">
        <v>40569</v>
      </c>
      <c r="E165" s="2">
        <v>689</v>
      </c>
      <c r="F165" s="2">
        <v>33329</v>
      </c>
      <c r="G165" s="2">
        <v>34018</v>
      </c>
      <c r="H165" s="2">
        <v>6551</v>
      </c>
      <c r="I165" t="str">
        <f ca="1"/>
        <v>SD</v>
      </c>
      <c r="J165" s="2">
        <f ca="1"/>
        <v>202827.42596303238</v>
      </c>
    </row>
    <row r="166" spans="1:10" x14ac:dyDescent="0.3">
      <c r="A166" t="s">
        <v>505</v>
      </c>
      <c r="B166" s="2">
        <v>417</v>
      </c>
      <c r="C166" s="2">
        <v>116</v>
      </c>
      <c r="D166" s="2">
        <v>533</v>
      </c>
      <c r="E166" s="2">
        <v>1</v>
      </c>
      <c r="F166" s="2">
        <v>0</v>
      </c>
      <c r="G166" s="2">
        <v>1</v>
      </c>
      <c r="H166" s="2">
        <v>532</v>
      </c>
      <c r="I166" t="str">
        <f ca="1"/>
        <v>O</v>
      </c>
      <c r="J166" s="2">
        <f ca="1"/>
        <v>103145.00883754381</v>
      </c>
    </row>
    <row r="167" spans="1:10" x14ac:dyDescent="0.3">
      <c r="A167" t="s">
        <v>761</v>
      </c>
      <c r="B167" s="2">
        <v>23063</v>
      </c>
      <c r="C167" s="2">
        <v>58665</v>
      </c>
      <c r="D167" s="2">
        <v>81728</v>
      </c>
      <c r="E167" s="2">
        <v>9603</v>
      </c>
      <c r="F167" s="2">
        <v>26939</v>
      </c>
      <c r="G167" s="2">
        <v>36542</v>
      </c>
      <c r="H167" s="2">
        <v>45186</v>
      </c>
      <c r="I167" t="str">
        <f ca="1"/>
        <v>UA</v>
      </c>
      <c r="J167" s="2">
        <f ca="1"/>
        <v>568705.74681275594</v>
      </c>
    </row>
    <row r="168" spans="1:10" x14ac:dyDescent="0.3">
      <c r="A168" t="s">
        <v>568</v>
      </c>
      <c r="B168" s="2">
        <v>33026</v>
      </c>
      <c r="C168" s="2">
        <v>39137</v>
      </c>
      <c r="D168" s="2">
        <v>72163</v>
      </c>
      <c r="E168" s="2">
        <v>17829</v>
      </c>
      <c r="F168" s="2">
        <v>42496</v>
      </c>
      <c r="G168" s="2">
        <v>60325</v>
      </c>
      <c r="H168" s="2">
        <v>11838</v>
      </c>
      <c r="I168" t="str">
        <f ca="1"/>
        <v>UA</v>
      </c>
      <c r="J168" s="2">
        <f ca="1"/>
        <v>515282.37721233442</v>
      </c>
    </row>
    <row r="169" spans="1:10" x14ac:dyDescent="0.3">
      <c r="A169" t="s">
        <v>704</v>
      </c>
      <c r="B169" s="2">
        <v>4601</v>
      </c>
      <c r="C169" s="2">
        <v>6498</v>
      </c>
      <c r="D169" s="2">
        <v>11099</v>
      </c>
      <c r="E169" s="2">
        <v>1624</v>
      </c>
      <c r="F169" s="2">
        <v>356</v>
      </c>
      <c r="G169" s="2">
        <v>1980</v>
      </c>
      <c r="H169" s="2">
        <v>9119</v>
      </c>
      <c r="I169" t="str">
        <f ca="1"/>
        <v>SD</v>
      </c>
      <c r="J169" s="2">
        <f ca="1"/>
        <v>70252.604136181821</v>
      </c>
    </row>
    <row r="170" spans="1:10" x14ac:dyDescent="0.3">
      <c r="A170" t="s">
        <v>439</v>
      </c>
      <c r="B170" s="2">
        <v>4952</v>
      </c>
      <c r="C170" s="2">
        <v>3411</v>
      </c>
      <c r="D170" s="2">
        <v>8363</v>
      </c>
      <c r="E170" s="2">
        <v>2393</v>
      </c>
      <c r="F170" s="2">
        <v>235</v>
      </c>
      <c r="G170" s="2">
        <v>2628</v>
      </c>
      <c r="H170" s="2">
        <v>5735</v>
      </c>
      <c r="I170" t="str">
        <f ca="1"/>
        <v>SD</v>
      </c>
      <c r="J170" s="2">
        <f ca="1"/>
        <v>-53132.959920988651</v>
      </c>
    </row>
    <row r="171" spans="1:10" x14ac:dyDescent="0.3">
      <c r="A171" t="s">
        <v>643</v>
      </c>
      <c r="B171" s="2">
        <v>25197</v>
      </c>
      <c r="C171" s="2">
        <v>22816</v>
      </c>
      <c r="D171" s="2">
        <v>48013</v>
      </c>
      <c r="E171" s="2">
        <v>14979</v>
      </c>
      <c r="F171" s="2">
        <v>34102</v>
      </c>
      <c r="G171" s="2">
        <v>49081</v>
      </c>
      <c r="H171" s="2">
        <v>-1068</v>
      </c>
      <c r="I171" t="str">
        <f ca="1"/>
        <v>UA</v>
      </c>
      <c r="J171" s="2">
        <f ca="1"/>
        <v>305514.88197679276</v>
      </c>
    </row>
    <row r="172" spans="1:10" x14ac:dyDescent="0.3">
      <c r="A172" t="s">
        <v>666</v>
      </c>
      <c r="B172" s="2">
        <v>41817</v>
      </c>
      <c r="C172" s="2">
        <v>31161</v>
      </c>
      <c r="D172" s="2">
        <v>72978</v>
      </c>
      <c r="E172" s="2">
        <v>9750</v>
      </c>
      <c r="F172" s="2">
        <v>28437</v>
      </c>
      <c r="G172" s="2">
        <v>38187</v>
      </c>
      <c r="H172" s="2">
        <v>34791</v>
      </c>
      <c r="I172" t="str">
        <f ca="1"/>
        <v>UA</v>
      </c>
      <c r="J172" s="2">
        <f ca="1"/>
        <v>593182.89185517794</v>
      </c>
    </row>
    <row r="173" spans="1:10" x14ac:dyDescent="0.3">
      <c r="A173" t="s">
        <v>633</v>
      </c>
      <c r="B173" s="2">
        <v>135</v>
      </c>
      <c r="C173" s="2">
        <v>115</v>
      </c>
      <c r="D173" s="2">
        <v>250</v>
      </c>
      <c r="E173" s="2">
        <v>0</v>
      </c>
      <c r="F173" s="2">
        <v>0</v>
      </c>
      <c r="G173" s="2">
        <v>0</v>
      </c>
      <c r="H173" s="2">
        <v>250</v>
      </c>
      <c r="I173" t="str">
        <f ca="1"/>
        <v>O</v>
      </c>
      <c r="J173" s="2">
        <f ca="1"/>
        <v>102189.9324601226</v>
      </c>
    </row>
    <row r="174" spans="1:10" x14ac:dyDescent="0.3">
      <c r="A174" t="s">
        <v>517</v>
      </c>
      <c r="B174" s="2">
        <v>5326</v>
      </c>
      <c r="C174" s="2">
        <v>9581</v>
      </c>
      <c r="D174" s="2">
        <v>14907</v>
      </c>
      <c r="E174" s="2">
        <v>1325</v>
      </c>
      <c r="F174" s="2">
        <v>9348</v>
      </c>
      <c r="G174" s="2">
        <v>10673</v>
      </c>
      <c r="H174" s="2">
        <v>4234</v>
      </c>
      <c r="I174" t="str">
        <f ca="1"/>
        <v>SD</v>
      </c>
      <c r="J174" s="2">
        <f ca="1"/>
        <v>25114.595424565807</v>
      </c>
    </row>
    <row r="175" spans="1:10" x14ac:dyDescent="0.3">
      <c r="A175" t="s">
        <v>67</v>
      </c>
      <c r="B175" s="2">
        <v>-252</v>
      </c>
      <c r="C175" s="2">
        <v>515</v>
      </c>
      <c r="D175" s="2">
        <v>263</v>
      </c>
      <c r="E175" s="2">
        <v>0</v>
      </c>
      <c r="F175" s="2">
        <v>39</v>
      </c>
      <c r="G175" s="2">
        <v>39</v>
      </c>
      <c r="H175" s="2">
        <v>224</v>
      </c>
      <c r="I175" t="str">
        <f ca="1"/>
        <v>O</v>
      </c>
      <c r="J175" s="2">
        <f ca="1"/>
        <v>105022.51634394773</v>
      </c>
    </row>
    <row r="176" spans="1:10" x14ac:dyDescent="0.3">
      <c r="A176" t="s">
        <v>697</v>
      </c>
      <c r="B176" s="2">
        <v>31916</v>
      </c>
      <c r="C176" s="2">
        <v>27774</v>
      </c>
      <c r="D176" s="2">
        <v>59690</v>
      </c>
      <c r="E176" s="2">
        <v>11518</v>
      </c>
      <c r="F176" s="2">
        <v>36099</v>
      </c>
      <c r="G176" s="2">
        <v>47617</v>
      </c>
      <c r="H176" s="2">
        <v>12073</v>
      </c>
      <c r="I176" t="str">
        <f ca="1"/>
        <v>UA</v>
      </c>
      <c r="J176" s="2">
        <f ca="1"/>
        <v>446776.11396678223</v>
      </c>
    </row>
    <row r="177" spans="1:10" x14ac:dyDescent="0.3">
      <c r="A177" t="s">
        <v>689</v>
      </c>
      <c r="B177" s="2">
        <v>7675</v>
      </c>
      <c r="C177" s="2">
        <v>4237</v>
      </c>
      <c r="D177" s="2">
        <v>11912</v>
      </c>
      <c r="E177" s="2">
        <v>1117</v>
      </c>
      <c r="F177" s="2">
        <v>5076</v>
      </c>
      <c r="G177" s="2">
        <v>6193</v>
      </c>
      <c r="H177" s="2">
        <v>5719</v>
      </c>
      <c r="I177" t="str">
        <f ca="1"/>
        <v>SD</v>
      </c>
      <c r="J177" s="2">
        <f ca="1"/>
        <v>100623.64170682259</v>
      </c>
    </row>
    <row r="178" spans="1:10" x14ac:dyDescent="0.3">
      <c r="A178" t="s">
        <v>701</v>
      </c>
      <c r="B178" s="2">
        <v>987</v>
      </c>
      <c r="C178" s="2">
        <v>1202</v>
      </c>
      <c r="D178" s="2">
        <v>2189</v>
      </c>
      <c r="E178" s="2">
        <v>170</v>
      </c>
      <c r="F178" s="2">
        <v>0</v>
      </c>
      <c r="G178" s="2">
        <v>170</v>
      </c>
      <c r="H178" s="2">
        <v>2019</v>
      </c>
      <c r="I178" t="str">
        <f ca="1"/>
        <v>O</v>
      </c>
      <c r="J178" s="2">
        <f ca="1"/>
        <v>20108.491969232127</v>
      </c>
    </row>
    <row r="179" spans="1:10" x14ac:dyDescent="0.3">
      <c r="A179" t="s">
        <v>516</v>
      </c>
      <c r="B179" s="2">
        <v>2765</v>
      </c>
      <c r="C179" s="2">
        <v>4695</v>
      </c>
      <c r="D179" s="2">
        <v>7460</v>
      </c>
      <c r="E179" s="2">
        <v>584</v>
      </c>
      <c r="F179" s="2">
        <v>8123</v>
      </c>
      <c r="G179" s="2">
        <v>8707</v>
      </c>
      <c r="H179" s="2">
        <v>-1247</v>
      </c>
      <c r="I179" t="str">
        <f ca="1"/>
        <v>SD</v>
      </c>
      <c r="J179" s="2">
        <f ca="1"/>
        <v>-74765.340676163789</v>
      </c>
    </row>
    <row r="180" spans="1:10" x14ac:dyDescent="0.3">
      <c r="A180" t="s">
        <v>679</v>
      </c>
      <c r="B180" s="2">
        <v>7042</v>
      </c>
      <c r="C180" s="2">
        <v>3934</v>
      </c>
      <c r="D180" s="2">
        <v>10976</v>
      </c>
      <c r="E180" s="2">
        <v>2336</v>
      </c>
      <c r="F180" s="2">
        <v>1124</v>
      </c>
      <c r="G180" s="2">
        <v>3460</v>
      </c>
      <c r="H180" s="2">
        <v>7516</v>
      </c>
      <c r="I180" t="str">
        <f ca="1"/>
        <v>SD</v>
      </c>
      <c r="J180" s="2">
        <f ca="1"/>
        <v>-18812.293894246803</v>
      </c>
    </row>
    <row r="181" spans="1:10" x14ac:dyDescent="0.3">
      <c r="A181" t="s">
        <v>565</v>
      </c>
      <c r="B181" s="2">
        <v>1324</v>
      </c>
      <c r="C181" s="2">
        <v>399</v>
      </c>
      <c r="D181" s="2">
        <v>1723</v>
      </c>
      <c r="E181" s="2">
        <v>12</v>
      </c>
      <c r="F181" s="2">
        <v>0</v>
      </c>
      <c r="G181" s="2">
        <v>12</v>
      </c>
      <c r="H181" s="2">
        <v>1711</v>
      </c>
      <c r="I181" t="str">
        <f ca="1"/>
        <v>O</v>
      </c>
      <c r="J181" s="2">
        <f ca="1"/>
        <v>109656.19231152031</v>
      </c>
    </row>
    <row r="182" spans="1:10" x14ac:dyDescent="0.3">
      <c r="A182" t="s">
        <v>452</v>
      </c>
      <c r="B182" s="2">
        <v>7747</v>
      </c>
      <c r="C182" s="2">
        <v>16799</v>
      </c>
      <c r="D182" s="2">
        <v>24546</v>
      </c>
      <c r="E182" s="2">
        <v>235</v>
      </c>
      <c r="F182" s="2">
        <v>19992</v>
      </c>
      <c r="G182" s="2">
        <v>20227</v>
      </c>
      <c r="H182" s="2">
        <v>4319</v>
      </c>
      <c r="I182" t="str">
        <f ca="1"/>
        <v>SD</v>
      </c>
      <c r="J182" s="2">
        <f ca="1"/>
        <v>52891.963602338452</v>
      </c>
    </row>
    <row r="183" spans="1:10" x14ac:dyDescent="0.3">
      <c r="A183" t="s">
        <v>122</v>
      </c>
      <c r="B183" s="2">
        <v>4521</v>
      </c>
      <c r="C183" s="2">
        <v>5296</v>
      </c>
      <c r="D183" s="2">
        <v>9817</v>
      </c>
      <c r="E183" s="2">
        <v>673</v>
      </c>
      <c r="F183" s="2">
        <v>5792</v>
      </c>
      <c r="G183" s="2">
        <v>6465</v>
      </c>
      <c r="H183" s="2">
        <v>3352</v>
      </c>
      <c r="I183" t="str">
        <f ca="1"/>
        <v>SD</v>
      </c>
      <c r="J183" s="2">
        <f ca="1"/>
        <v>1049.1483868407959</v>
      </c>
    </row>
    <row r="184" spans="1:10" x14ac:dyDescent="0.3">
      <c r="A184" t="s">
        <v>539</v>
      </c>
      <c r="B184" s="2">
        <v>5427</v>
      </c>
      <c r="C184" s="2">
        <v>6008</v>
      </c>
      <c r="D184" s="2">
        <v>11435</v>
      </c>
      <c r="E184" s="2">
        <v>655</v>
      </c>
      <c r="F184" s="2">
        <v>5999</v>
      </c>
      <c r="G184" s="2">
        <v>6654</v>
      </c>
      <c r="H184" s="2">
        <v>4781</v>
      </c>
      <c r="I184" t="str">
        <f ca="1"/>
        <v>SD</v>
      </c>
      <c r="J184" s="2">
        <f ca="1"/>
        <v>34674.807249341189</v>
      </c>
    </row>
    <row r="185" spans="1:10" x14ac:dyDescent="0.3">
      <c r="A185" t="s">
        <v>726</v>
      </c>
      <c r="B185" s="2">
        <v>22025</v>
      </c>
      <c r="C185" s="2">
        <v>56381</v>
      </c>
      <c r="D185" s="2">
        <v>78406</v>
      </c>
      <c r="E185" s="2">
        <v>11200</v>
      </c>
      <c r="F185" s="2">
        <v>37738</v>
      </c>
      <c r="G185" s="2">
        <v>48938</v>
      </c>
      <c r="H185" s="2">
        <v>29468</v>
      </c>
      <c r="I185" t="str">
        <f ca="1"/>
        <v>UA</v>
      </c>
      <c r="J185" s="2">
        <f ca="1"/>
        <v>484475.48182264552</v>
      </c>
    </row>
    <row r="186" spans="1:10" x14ac:dyDescent="0.3">
      <c r="A186" t="s">
        <v>199</v>
      </c>
      <c r="B186" s="2">
        <v>4969</v>
      </c>
      <c r="C186" s="2">
        <v>6122</v>
      </c>
      <c r="D186" s="2">
        <v>11091</v>
      </c>
      <c r="E186" s="2">
        <v>614</v>
      </c>
      <c r="F186" s="2">
        <v>4287</v>
      </c>
      <c r="G186" s="2">
        <v>4901</v>
      </c>
      <c r="H186" s="2">
        <v>6190</v>
      </c>
      <c r="I186" t="str">
        <f ca="1"/>
        <v>SD</v>
      </c>
      <c r="J186" s="2">
        <f ca="1"/>
        <v>71426.564382101147</v>
      </c>
    </row>
    <row r="187" spans="1:10" x14ac:dyDescent="0.3">
      <c r="A187" t="s">
        <v>43</v>
      </c>
      <c r="B187" s="2">
        <v>1161</v>
      </c>
      <c r="C187" s="2">
        <v>1643</v>
      </c>
      <c r="D187" s="2">
        <v>2804</v>
      </c>
      <c r="E187" s="2">
        <v>198</v>
      </c>
      <c r="F187" s="2">
        <v>590</v>
      </c>
      <c r="G187" s="2">
        <v>788</v>
      </c>
      <c r="H187" s="2">
        <v>2016</v>
      </c>
      <c r="I187" t="str">
        <f ca="1"/>
        <v>O</v>
      </c>
      <c r="J187" s="2">
        <f ca="1"/>
        <v>19278.412951894104</v>
      </c>
    </row>
    <row r="188" spans="1:10" x14ac:dyDescent="0.3">
      <c r="A188" t="s">
        <v>466</v>
      </c>
      <c r="B188" s="2">
        <v>71218</v>
      </c>
      <c r="C188" s="2">
        <v>43026</v>
      </c>
      <c r="D188" s="2">
        <v>114244</v>
      </c>
      <c r="E188" s="2">
        <v>16227</v>
      </c>
      <c r="F188" s="2">
        <v>79951</v>
      </c>
      <c r="G188" s="2">
        <v>96178</v>
      </c>
      <c r="H188" s="2">
        <v>18066</v>
      </c>
      <c r="I188" t="str">
        <f ca="1"/>
        <v>UA</v>
      </c>
      <c r="J188" s="2">
        <f ca="1"/>
        <v>977079.89450622571</v>
      </c>
    </row>
    <row r="189" spans="1:10" x14ac:dyDescent="0.3">
      <c r="A189" t="s">
        <v>743</v>
      </c>
      <c r="B189" s="2">
        <v>40323</v>
      </c>
      <c r="C189" s="2">
        <v>63032</v>
      </c>
      <c r="D189" s="2">
        <v>103355</v>
      </c>
      <c r="E189" s="2">
        <v>5794</v>
      </c>
      <c r="F189" s="2">
        <v>75264</v>
      </c>
      <c r="G189" s="2">
        <v>81058</v>
      </c>
      <c r="H189" s="2">
        <v>22297</v>
      </c>
      <c r="I189" t="str">
        <f ca="1"/>
        <v>UA</v>
      </c>
      <c r="J189" s="2">
        <f ca="1"/>
        <v>733701.05882350798</v>
      </c>
    </row>
    <row r="190" spans="1:10" x14ac:dyDescent="0.3">
      <c r="A190" t="s">
        <v>220</v>
      </c>
      <c r="B190" s="2">
        <v>3548</v>
      </c>
      <c r="C190" s="2">
        <v>9078</v>
      </c>
      <c r="D190" s="2">
        <v>12626</v>
      </c>
      <c r="E190" s="2">
        <v>1084</v>
      </c>
      <c r="F190" s="2">
        <v>7631</v>
      </c>
      <c r="G190" s="2">
        <v>8715</v>
      </c>
      <c r="H190" s="2">
        <v>3911</v>
      </c>
      <c r="I190" t="str">
        <f ca="1"/>
        <v>SD</v>
      </c>
      <c r="J190" s="2">
        <f ca="1"/>
        <v>15179.455051146884</v>
      </c>
    </row>
    <row r="191" spans="1:10" x14ac:dyDescent="0.3">
      <c r="A191" t="s">
        <v>546</v>
      </c>
      <c r="B191" s="2">
        <v>7375</v>
      </c>
      <c r="C191" s="2">
        <v>11334</v>
      </c>
      <c r="D191" s="2">
        <v>18709</v>
      </c>
      <c r="E191" s="2">
        <v>695</v>
      </c>
      <c r="F191" s="2">
        <v>12606</v>
      </c>
      <c r="G191" s="2">
        <v>13301</v>
      </c>
      <c r="H191" s="2">
        <v>5408</v>
      </c>
      <c r="I191" t="str">
        <f ca="1"/>
        <v>SD</v>
      </c>
      <c r="J191" s="2">
        <f ca="1"/>
        <v>42284.023904952221</v>
      </c>
    </row>
    <row r="192" spans="1:10" x14ac:dyDescent="0.3">
      <c r="A192" t="s">
        <v>685</v>
      </c>
      <c r="B192" s="2">
        <v>7265</v>
      </c>
      <c r="C192" s="2">
        <v>7788</v>
      </c>
      <c r="D192" s="2">
        <v>15053</v>
      </c>
      <c r="E192" s="2">
        <v>14</v>
      </c>
      <c r="F192" s="2">
        <v>1684</v>
      </c>
      <c r="G192" s="2">
        <v>1697</v>
      </c>
      <c r="H192" s="2">
        <v>13356</v>
      </c>
      <c r="I192" t="str">
        <f ca="1"/>
        <v>SD</v>
      </c>
      <c r="J192" s="2">
        <f ca="1"/>
        <v>162724.55233666662</v>
      </c>
    </row>
    <row r="193" spans="1:10" x14ac:dyDescent="0.3">
      <c r="A193" t="s">
        <v>570</v>
      </c>
      <c r="B193" s="2">
        <v>6035</v>
      </c>
      <c r="C193" s="2">
        <v>8777</v>
      </c>
      <c r="D193" s="2">
        <v>14812</v>
      </c>
      <c r="E193" s="2">
        <v>769</v>
      </c>
      <c r="F193" s="2">
        <v>11097</v>
      </c>
      <c r="G193" s="2">
        <v>11866</v>
      </c>
      <c r="H193" s="2">
        <v>2946</v>
      </c>
      <c r="I193" t="str">
        <f ca="1"/>
        <v>SD</v>
      </c>
      <c r="J193" s="2">
        <f ca="1"/>
        <v>13587.734680622176</v>
      </c>
    </row>
    <row r="194" spans="1:10" x14ac:dyDescent="0.3">
      <c r="A194" t="s">
        <v>625</v>
      </c>
      <c r="B194" s="2">
        <v>4416</v>
      </c>
      <c r="C194" s="2">
        <v>27086</v>
      </c>
      <c r="D194" s="2">
        <v>31502</v>
      </c>
      <c r="E194" s="2">
        <v>502</v>
      </c>
      <c r="F194" s="2">
        <v>28098</v>
      </c>
      <c r="G194" s="2">
        <v>28600</v>
      </c>
      <c r="H194" s="2">
        <v>2902</v>
      </c>
      <c r="I194" t="str">
        <f ca="1"/>
        <v>SD</v>
      </c>
      <c r="J194" s="2">
        <f ca="1"/>
        <v>52295.367636091018</v>
      </c>
    </row>
    <row r="195" spans="1:10" x14ac:dyDescent="0.3">
      <c r="A195" t="s">
        <v>458</v>
      </c>
      <c r="B195" s="2">
        <v>10506</v>
      </c>
      <c r="C195" s="2">
        <v>8587</v>
      </c>
      <c r="D195" s="2">
        <v>19093</v>
      </c>
      <c r="E195" s="2">
        <v>575</v>
      </c>
      <c r="F195" s="2">
        <v>12938</v>
      </c>
      <c r="G195" s="2">
        <v>13513</v>
      </c>
      <c r="H195" s="2">
        <v>5580</v>
      </c>
      <c r="I195" t="str">
        <f ca="1"/>
        <v>SD</v>
      </c>
      <c r="J195" s="2">
        <f ca="1"/>
        <v>54829.832587554178</v>
      </c>
    </row>
    <row r="196" spans="1:10" x14ac:dyDescent="0.3">
      <c r="A196" t="s">
        <v>509</v>
      </c>
      <c r="B196" s="2">
        <v>16919</v>
      </c>
      <c r="C196" s="2">
        <v>10455</v>
      </c>
      <c r="D196" s="2">
        <v>27374</v>
      </c>
      <c r="E196" s="2">
        <v>128</v>
      </c>
      <c r="F196" s="2">
        <v>26513</v>
      </c>
      <c r="G196" s="2">
        <v>26641</v>
      </c>
      <c r="H196" s="2">
        <v>733</v>
      </c>
      <c r="I196" t="str">
        <f ca="1"/>
        <v>SD</v>
      </c>
      <c r="J196" s="2">
        <f ca="1"/>
        <v>70639.405818124069</v>
      </c>
    </row>
    <row r="197" spans="1:10" x14ac:dyDescent="0.3">
      <c r="A197" t="s">
        <v>610</v>
      </c>
      <c r="B197" s="2">
        <v>44</v>
      </c>
      <c r="C197" s="2">
        <v>434</v>
      </c>
      <c r="D197" s="2">
        <v>478</v>
      </c>
      <c r="E197" s="2">
        <v>0</v>
      </c>
      <c r="F197" s="2">
        <v>0</v>
      </c>
      <c r="G197" s="2">
        <v>0</v>
      </c>
      <c r="H197" s="2">
        <v>478</v>
      </c>
      <c r="I197" t="str">
        <f ca="1"/>
        <v>O</v>
      </c>
      <c r="J197" s="2">
        <f ca="1"/>
        <v>105258.826100245</v>
      </c>
    </row>
    <row r="198" spans="1:10" x14ac:dyDescent="0.3">
      <c r="A198" t="s">
        <v>124</v>
      </c>
      <c r="B198" s="2">
        <v>16075</v>
      </c>
      <c r="C198" s="2">
        <v>18801</v>
      </c>
      <c r="D198" s="2">
        <v>34876</v>
      </c>
      <c r="E198" s="2">
        <v>1174</v>
      </c>
      <c r="F198" s="2">
        <v>28841</v>
      </c>
      <c r="G198" s="2">
        <v>30015</v>
      </c>
      <c r="H198" s="2">
        <v>4861</v>
      </c>
      <c r="I198" t="str">
        <f ca="1"/>
        <v>SD</v>
      </c>
      <c r="J198" s="2">
        <f ca="1"/>
        <v>137653.69442202034</v>
      </c>
    </row>
    <row r="199" spans="1:10" x14ac:dyDescent="0.3">
      <c r="A199" t="s">
        <v>750</v>
      </c>
      <c r="B199" s="2">
        <v>0</v>
      </c>
      <c r="C199" s="2">
        <v>0</v>
      </c>
      <c r="D199" s="2">
        <v>0</v>
      </c>
      <c r="E199" s="2">
        <v>0</v>
      </c>
      <c r="F199" s="2">
        <v>0</v>
      </c>
      <c r="G199" s="2">
        <v>0</v>
      </c>
      <c r="H199" s="2">
        <v>0</v>
      </c>
      <c r="I199" t="str">
        <f ca="1"/>
        <v>O</v>
      </c>
      <c r="J199" s="2">
        <f ca="1"/>
        <v>100568.60121810366</v>
      </c>
    </row>
    <row r="200" spans="1:10" x14ac:dyDescent="0.3">
      <c r="A200" t="s">
        <v>474</v>
      </c>
      <c r="B200" s="2">
        <v>615</v>
      </c>
      <c r="C200" s="2">
        <v>129</v>
      </c>
      <c r="D200" s="2">
        <v>744</v>
      </c>
      <c r="E200" s="2">
        <v>0</v>
      </c>
      <c r="F200" s="2">
        <v>9</v>
      </c>
      <c r="G200" s="2">
        <v>9</v>
      </c>
      <c r="H200" s="2">
        <v>735</v>
      </c>
      <c r="I200" t="str">
        <f ca="1"/>
        <v>O</v>
      </c>
      <c r="J200" s="2">
        <f ca="1"/>
        <v>103789.64054817249</v>
      </c>
    </row>
    <row r="201" spans="1:10" x14ac:dyDescent="0.3">
      <c r="A201" t="s">
        <v>179</v>
      </c>
      <c r="B201" s="2">
        <v>9998</v>
      </c>
      <c r="C201" s="2">
        <v>6464</v>
      </c>
      <c r="D201" s="2">
        <v>16462</v>
      </c>
      <c r="E201" s="2">
        <v>180</v>
      </c>
      <c r="F201" s="2">
        <v>14133</v>
      </c>
      <c r="G201" s="2">
        <v>14313</v>
      </c>
      <c r="H201" s="2">
        <v>2149</v>
      </c>
      <c r="I201" t="str">
        <f ca="1"/>
        <v>SD</v>
      </c>
      <c r="J201" s="2">
        <f ca="1"/>
        <v>18915.969010819797</v>
      </c>
    </row>
    <row r="202" spans="1:10" x14ac:dyDescent="0.3">
      <c r="A202" t="s">
        <v>489</v>
      </c>
      <c r="B202" s="2">
        <v>6737</v>
      </c>
      <c r="C202" s="2">
        <v>15948</v>
      </c>
      <c r="D202" s="2">
        <v>22685</v>
      </c>
      <c r="E202" s="2">
        <v>308</v>
      </c>
      <c r="F202" s="2">
        <v>13951</v>
      </c>
      <c r="G202" s="2">
        <v>14259</v>
      </c>
      <c r="H202" s="2">
        <v>8426</v>
      </c>
      <c r="I202" t="str">
        <f ca="1"/>
        <v>SD</v>
      </c>
      <c r="J202" s="2">
        <f ca="1"/>
        <v>77675.035259725322</v>
      </c>
    </row>
    <row r="203" spans="1:10" x14ac:dyDescent="0.3">
      <c r="A203" t="s">
        <v>478</v>
      </c>
      <c r="B203" s="2">
        <v>6022</v>
      </c>
      <c r="C203" s="2">
        <v>13882</v>
      </c>
      <c r="D203" s="2">
        <v>19904</v>
      </c>
      <c r="E203" s="2">
        <v>541</v>
      </c>
      <c r="F203" s="2">
        <v>16189</v>
      </c>
      <c r="G203" s="2">
        <v>16730</v>
      </c>
      <c r="H203" s="2">
        <v>3174</v>
      </c>
      <c r="I203" t="str">
        <f ca="1"/>
        <v>SD</v>
      </c>
      <c r="J203" s="2">
        <f ca="1"/>
        <v>29531.238578764693</v>
      </c>
    </row>
    <row r="204" spans="1:10" x14ac:dyDescent="0.3">
      <c r="A204" t="s">
        <v>720</v>
      </c>
      <c r="B204" s="2">
        <v>6723</v>
      </c>
      <c r="C204" s="2">
        <v>13348</v>
      </c>
      <c r="D204" s="2">
        <v>20071</v>
      </c>
      <c r="E204" s="2">
        <v>646</v>
      </c>
      <c r="F204" s="2">
        <v>14820</v>
      </c>
      <c r="G204" s="2">
        <v>15466</v>
      </c>
      <c r="H204" s="2">
        <v>4605</v>
      </c>
      <c r="I204" t="str">
        <f ca="1"/>
        <v>SD</v>
      </c>
      <c r="J204" s="2">
        <f ca="1"/>
        <v>38220.156537666218</v>
      </c>
    </row>
    <row r="205" spans="1:10" x14ac:dyDescent="0.3">
      <c r="A205" t="s">
        <v>595</v>
      </c>
      <c r="B205" s="2">
        <v>66570</v>
      </c>
      <c r="C205" s="2">
        <v>45446</v>
      </c>
      <c r="D205" s="2">
        <v>112016</v>
      </c>
      <c r="E205" s="2">
        <v>27814</v>
      </c>
      <c r="F205" s="2">
        <v>71707</v>
      </c>
      <c r="G205" s="2">
        <v>99521</v>
      </c>
      <c r="H205" s="2">
        <v>12495</v>
      </c>
      <c r="I205" t="str">
        <f ca="1"/>
        <v>UA</v>
      </c>
      <c r="J205" s="2">
        <f ca="1"/>
        <v>895661.02062384656</v>
      </c>
    </row>
    <row r="206" spans="1:10" x14ac:dyDescent="0.3">
      <c r="A206" t="s">
        <v>607</v>
      </c>
      <c r="B206" s="2">
        <v>71203</v>
      </c>
      <c r="C206" s="2">
        <v>81717</v>
      </c>
      <c r="D206" s="2">
        <v>152920</v>
      </c>
      <c r="E206" s="2">
        <v>15395</v>
      </c>
      <c r="F206" s="2">
        <v>105022</v>
      </c>
      <c r="G206" s="2">
        <v>120417</v>
      </c>
      <c r="H206" s="2">
        <v>32503</v>
      </c>
      <c r="I206" t="str">
        <f ca="1"/>
        <v>UA</v>
      </c>
      <c r="J206" s="2">
        <f ca="1"/>
        <v>1192883.4579512351</v>
      </c>
    </row>
    <row r="207" spans="1:10" x14ac:dyDescent="0.3">
      <c r="A207" t="s">
        <v>543</v>
      </c>
      <c r="B207" s="2">
        <v>23859</v>
      </c>
      <c r="C207" s="2">
        <v>22204</v>
      </c>
      <c r="D207" s="2">
        <v>46063</v>
      </c>
      <c r="E207" s="2">
        <v>8165</v>
      </c>
      <c r="F207" s="2">
        <v>23343</v>
      </c>
      <c r="G207" s="2">
        <v>31508</v>
      </c>
      <c r="H207" s="2">
        <v>14555</v>
      </c>
      <c r="I207" t="str">
        <f ca="1"/>
        <v>UA</v>
      </c>
      <c r="J207" s="2">
        <f ca="1"/>
        <v>352414.6690356232</v>
      </c>
    </row>
    <row r="208" spans="1:10" x14ac:dyDescent="0.3">
      <c r="A208" t="s">
        <v>82</v>
      </c>
      <c r="B208" s="2">
        <v>585</v>
      </c>
      <c r="C208" s="2">
        <v>217</v>
      </c>
      <c r="D208" s="2">
        <v>802</v>
      </c>
      <c r="E208" s="2">
        <v>44</v>
      </c>
      <c r="F208" s="2">
        <v>15</v>
      </c>
      <c r="G208" s="2">
        <v>59</v>
      </c>
      <c r="H208" s="2">
        <v>743</v>
      </c>
      <c r="I208" t="str">
        <f ca="1"/>
        <v>O</v>
      </c>
      <c r="J208" s="2">
        <f ca="1"/>
        <v>107368.76260358113</v>
      </c>
    </row>
    <row r="209" spans="1:10" x14ac:dyDescent="0.3">
      <c r="A209" t="s">
        <v>662</v>
      </c>
      <c r="B209" s="2">
        <v>2093</v>
      </c>
      <c r="C209" s="2">
        <v>3083</v>
      </c>
      <c r="D209" s="2">
        <v>5176</v>
      </c>
      <c r="E209" s="2">
        <v>142</v>
      </c>
      <c r="F209" s="2">
        <v>918</v>
      </c>
      <c r="G209" s="2">
        <v>1060</v>
      </c>
      <c r="H209" s="2">
        <v>4116</v>
      </c>
      <c r="I209" t="str">
        <f ca="1"/>
        <v>SD</v>
      </c>
      <c r="J209" s="2">
        <f ca="1"/>
        <v>49789.655568969582</v>
      </c>
    </row>
    <row r="210" spans="1:10" x14ac:dyDescent="0.3">
      <c r="A210" t="s">
        <v>744</v>
      </c>
      <c r="B210" s="2">
        <v>417</v>
      </c>
      <c r="C210" s="2">
        <v>824</v>
      </c>
      <c r="D210" s="2">
        <v>1241</v>
      </c>
      <c r="E210" s="2">
        <v>1</v>
      </c>
      <c r="F210" s="2">
        <v>0</v>
      </c>
      <c r="G210" s="2">
        <v>1</v>
      </c>
      <c r="H210" s="2">
        <v>1240</v>
      </c>
      <c r="I210" t="str">
        <f ca="1"/>
        <v>O</v>
      </c>
      <c r="J210" s="2">
        <f ca="1"/>
        <v>110551.9141450247</v>
      </c>
    </row>
    <row r="211" spans="1:10" x14ac:dyDescent="0.3">
      <c r="A211" t="s">
        <v>711</v>
      </c>
      <c r="B211" s="2">
        <v>1079</v>
      </c>
      <c r="C211" s="2">
        <v>320</v>
      </c>
      <c r="D211" s="2">
        <v>1399</v>
      </c>
      <c r="E211" s="2">
        <v>0</v>
      </c>
      <c r="F211" s="2">
        <v>0</v>
      </c>
      <c r="G211" s="2">
        <v>0</v>
      </c>
      <c r="H211" s="2">
        <v>1399</v>
      </c>
      <c r="I211" t="str">
        <f ca="1"/>
        <v>O</v>
      </c>
      <c r="J211" s="2">
        <f ca="1"/>
        <v>107301.19932006166</v>
      </c>
    </row>
    <row r="212" spans="1:10" x14ac:dyDescent="0.3">
      <c r="A212" t="s">
        <v>117</v>
      </c>
      <c r="B212" s="2">
        <v>2769</v>
      </c>
      <c r="C212" s="2">
        <v>3209</v>
      </c>
      <c r="D212" s="2">
        <v>5978</v>
      </c>
      <c r="E212" s="2">
        <v>209</v>
      </c>
      <c r="F212" s="2">
        <v>5514</v>
      </c>
      <c r="G212" s="2">
        <v>5723</v>
      </c>
      <c r="H212" s="2">
        <v>255</v>
      </c>
      <c r="I212" t="str">
        <f ca="1"/>
        <v>SD</v>
      </c>
      <c r="J212" s="2">
        <f ca="1"/>
        <v>-59419.136906107131</v>
      </c>
    </row>
    <row r="213" spans="1:10" x14ac:dyDescent="0.3">
      <c r="A213" t="s">
        <v>737</v>
      </c>
      <c r="B213" s="2">
        <v>2230</v>
      </c>
      <c r="C213" s="2">
        <v>579</v>
      </c>
      <c r="D213" s="2">
        <v>2809</v>
      </c>
      <c r="E213" s="2">
        <v>45</v>
      </c>
      <c r="F213" s="2">
        <v>0</v>
      </c>
      <c r="G213" s="2">
        <v>45</v>
      </c>
      <c r="H213" s="2">
        <v>2764</v>
      </c>
      <c r="I213" t="str">
        <f ca="1"/>
        <v>O</v>
      </c>
      <c r="J213" s="2">
        <f ca="1"/>
        <v>116420.98166935073</v>
      </c>
    </row>
    <row r="214" spans="1:10" x14ac:dyDescent="0.3">
      <c r="A214" t="s">
        <v>476</v>
      </c>
      <c r="B214" s="2">
        <v>67762</v>
      </c>
      <c r="C214" s="2">
        <v>71150</v>
      </c>
      <c r="D214" s="2">
        <v>138912</v>
      </c>
      <c r="E214" s="2">
        <v>8976</v>
      </c>
      <c r="F214" s="2">
        <v>83874</v>
      </c>
      <c r="G214" s="2">
        <v>92850</v>
      </c>
      <c r="H214" s="2">
        <v>46062</v>
      </c>
      <c r="I214" t="str">
        <f ca="1"/>
        <v>UA</v>
      </c>
      <c r="J214" s="2">
        <f ca="1"/>
        <v>1110761.0674245739</v>
      </c>
    </row>
    <row r="215" spans="1:10" x14ac:dyDescent="0.3">
      <c r="A215" t="s">
        <v>702</v>
      </c>
      <c r="B215" s="2">
        <v>6173</v>
      </c>
      <c r="C215" s="2">
        <v>5176</v>
      </c>
      <c r="D215" s="2">
        <v>11349</v>
      </c>
      <c r="E215" s="2">
        <v>814</v>
      </c>
      <c r="F215" s="2">
        <v>1372</v>
      </c>
      <c r="G215" s="2">
        <v>2186</v>
      </c>
      <c r="H215" s="2">
        <v>9163</v>
      </c>
      <c r="I215" t="str">
        <f ca="1"/>
        <v>SD</v>
      </c>
      <c r="J215" s="2">
        <f ca="1"/>
        <v>31036.466998749762</v>
      </c>
    </row>
    <row r="216" spans="1:10" x14ac:dyDescent="0.3">
      <c r="A216" t="s">
        <v>107</v>
      </c>
      <c r="B216" s="2">
        <v>6727</v>
      </c>
      <c r="C216" s="2">
        <v>6031</v>
      </c>
      <c r="D216" s="2">
        <v>12758</v>
      </c>
      <c r="E216" s="2">
        <v>398</v>
      </c>
      <c r="F216" s="2">
        <v>7095</v>
      </c>
      <c r="G216" s="2">
        <v>7493</v>
      </c>
      <c r="H216" s="2">
        <v>5265</v>
      </c>
      <c r="I216" t="str">
        <f ca="1"/>
        <v>SD</v>
      </c>
      <c r="J216" s="2">
        <f ca="1"/>
        <v>65867.048728139402</v>
      </c>
    </row>
    <row r="217" spans="1:10" x14ac:dyDescent="0.3">
      <c r="A217" t="s">
        <v>545</v>
      </c>
      <c r="B217" s="2">
        <v>10423</v>
      </c>
      <c r="C217" s="2">
        <v>5080</v>
      </c>
      <c r="D217" s="2">
        <v>15503</v>
      </c>
      <c r="E217" s="2">
        <v>114</v>
      </c>
      <c r="F217" s="2">
        <v>12392</v>
      </c>
      <c r="G217" s="2">
        <v>12506</v>
      </c>
      <c r="H217" s="2">
        <v>2997</v>
      </c>
      <c r="I217" t="str">
        <f ca="1"/>
        <v>SD</v>
      </c>
      <c r="J217" s="2">
        <f ca="1"/>
        <v>31064.900608100754</v>
      </c>
    </row>
    <row r="218" spans="1:10" x14ac:dyDescent="0.3">
      <c r="A218" t="s">
        <v>139</v>
      </c>
      <c r="B218" s="2">
        <v>0</v>
      </c>
      <c r="C218" s="2">
        <v>0</v>
      </c>
      <c r="D218" s="2">
        <v>0</v>
      </c>
      <c r="E218" s="2">
        <v>0</v>
      </c>
      <c r="F218" s="2">
        <v>0</v>
      </c>
      <c r="G218" s="2">
        <v>0</v>
      </c>
      <c r="H218" s="2">
        <v>0</v>
      </c>
      <c r="I218" t="str">
        <f ca="1"/>
        <v>O</v>
      </c>
      <c r="J218" s="2">
        <f ca="1"/>
        <v>100568.60121810366</v>
      </c>
    </row>
    <row r="219" spans="1:10" x14ac:dyDescent="0.3">
      <c r="A219" t="s">
        <v>430</v>
      </c>
      <c r="B219" s="2">
        <v>3329</v>
      </c>
      <c r="C219" s="2">
        <v>5897</v>
      </c>
      <c r="D219" s="2">
        <v>9226</v>
      </c>
      <c r="E219" s="2">
        <v>580</v>
      </c>
      <c r="F219" s="2">
        <v>2329</v>
      </c>
      <c r="G219" s="2">
        <v>2909</v>
      </c>
      <c r="H219" s="2">
        <v>6317</v>
      </c>
      <c r="I219" t="str">
        <f ca="1"/>
        <v>SD</v>
      </c>
      <c r="J219" s="2">
        <f ca="1"/>
        <v>104070.43668088599</v>
      </c>
    </row>
    <row r="220" spans="1:10" x14ac:dyDescent="0.3">
      <c r="A220" t="s">
        <v>555</v>
      </c>
      <c r="B220" s="2">
        <v>101651</v>
      </c>
      <c r="C220" s="2">
        <v>93050</v>
      </c>
      <c r="D220" s="2">
        <v>194701</v>
      </c>
      <c r="E220" s="2">
        <v>23275</v>
      </c>
      <c r="F220" s="2">
        <v>145522</v>
      </c>
      <c r="G220" s="2">
        <v>168797</v>
      </c>
      <c r="H220" s="2">
        <v>25904</v>
      </c>
      <c r="I220" t="str">
        <f ca="1"/>
        <v>UA</v>
      </c>
      <c r="J220" s="2">
        <f ca="1"/>
        <v>1603033.5764921717</v>
      </c>
    </row>
    <row r="221" spans="1:10" x14ac:dyDescent="0.3">
      <c r="A221" t="s">
        <v>731</v>
      </c>
      <c r="B221" s="2">
        <v>3651</v>
      </c>
      <c r="C221" s="2">
        <v>2230</v>
      </c>
      <c r="D221" s="2">
        <v>5881</v>
      </c>
      <c r="E221" s="2">
        <v>1093</v>
      </c>
      <c r="F221" s="2">
        <v>666</v>
      </c>
      <c r="G221" s="2">
        <v>1759</v>
      </c>
      <c r="H221" s="2">
        <v>4122</v>
      </c>
      <c r="I221" t="str">
        <f ca="1"/>
        <v>SD</v>
      </c>
      <c r="J221" s="2">
        <f ca="1"/>
        <v>137751.28129154997</v>
      </c>
    </row>
    <row r="222" spans="1:10" x14ac:dyDescent="0.3">
      <c r="A222" t="s">
        <v>566</v>
      </c>
      <c r="B222" s="2">
        <v>11358</v>
      </c>
      <c r="C222" s="2">
        <v>8510</v>
      </c>
      <c r="D222" s="2">
        <v>19868</v>
      </c>
      <c r="E222" s="2">
        <v>1550</v>
      </c>
      <c r="F222" s="2">
        <v>4610</v>
      </c>
      <c r="G222" s="2">
        <v>6160</v>
      </c>
      <c r="H222" s="2">
        <v>13708</v>
      </c>
      <c r="I222" t="str">
        <f ca="1"/>
        <v>SD</v>
      </c>
      <c r="J222" s="2">
        <f ca="1"/>
        <v>321803.11940639769</v>
      </c>
    </row>
    <row r="223" spans="1:10" x14ac:dyDescent="0.3">
      <c r="A223" t="s">
        <v>518</v>
      </c>
      <c r="B223" s="2">
        <v>3660</v>
      </c>
      <c r="C223" s="2">
        <v>2244</v>
      </c>
      <c r="D223" s="2">
        <v>5904</v>
      </c>
      <c r="E223" s="2">
        <v>909</v>
      </c>
      <c r="F223" s="2">
        <v>1107</v>
      </c>
      <c r="G223" s="2">
        <v>2016</v>
      </c>
      <c r="H223" s="2">
        <v>3888</v>
      </c>
      <c r="I223" t="str">
        <f ca="1"/>
        <v>SD</v>
      </c>
      <c r="J223" s="2">
        <f ca="1"/>
        <v>108758.32387873545</v>
      </c>
    </row>
    <row r="224" spans="1:10" x14ac:dyDescent="0.3">
      <c r="A224" t="s">
        <v>469</v>
      </c>
      <c r="B224" s="2">
        <v>27106</v>
      </c>
      <c r="C224" s="2">
        <v>26152</v>
      </c>
      <c r="D224" s="2">
        <v>53258</v>
      </c>
      <c r="E224" s="2">
        <v>3459</v>
      </c>
      <c r="F224" s="2">
        <v>38806</v>
      </c>
      <c r="G224" s="2">
        <v>42265</v>
      </c>
      <c r="H224" s="2">
        <v>10993</v>
      </c>
      <c r="I224" t="str">
        <f ca="1"/>
        <v>UA</v>
      </c>
      <c r="J224" s="2">
        <f ca="1"/>
        <v>390600.51022860664</v>
      </c>
    </row>
    <row r="225" spans="1:10" x14ac:dyDescent="0.3">
      <c r="A225" t="s">
        <v>669</v>
      </c>
      <c r="B225" s="2">
        <v>5717</v>
      </c>
      <c r="C225" s="2">
        <v>7518</v>
      </c>
      <c r="D225" s="2">
        <v>13235</v>
      </c>
      <c r="E225" s="2">
        <v>470</v>
      </c>
      <c r="F225" s="2">
        <v>10800</v>
      </c>
      <c r="G225" s="2">
        <v>11270</v>
      </c>
      <c r="H225" s="2">
        <v>1965</v>
      </c>
      <c r="I225" t="str">
        <f ca="1"/>
        <v>SD</v>
      </c>
      <c r="J225" s="2">
        <f ca="1"/>
        <v>-2290.264932680293</v>
      </c>
    </row>
    <row r="226" spans="1:10" x14ac:dyDescent="0.3">
      <c r="A226" t="s">
        <v>614</v>
      </c>
      <c r="B226" s="2">
        <v>5370</v>
      </c>
      <c r="C226" s="2">
        <v>6422</v>
      </c>
      <c r="D226" s="2">
        <v>11792</v>
      </c>
      <c r="E226" s="2">
        <v>364</v>
      </c>
      <c r="F226" s="2">
        <v>8044</v>
      </c>
      <c r="G226" s="2">
        <v>8408</v>
      </c>
      <c r="H226" s="2">
        <v>3384</v>
      </c>
      <c r="I226" t="str">
        <f ca="1"/>
        <v>SD</v>
      </c>
      <c r="J226" s="2">
        <f ca="1"/>
        <v>3008.3806662875286</v>
      </c>
    </row>
    <row r="227" spans="1:10" x14ac:dyDescent="0.3">
      <c r="A227" t="s">
        <v>648</v>
      </c>
      <c r="B227" s="2">
        <v>19863</v>
      </c>
      <c r="C227" s="2">
        <v>30430</v>
      </c>
      <c r="D227" s="2">
        <v>50293</v>
      </c>
      <c r="E227" s="2">
        <v>3965</v>
      </c>
      <c r="F227" s="2">
        <v>33757</v>
      </c>
      <c r="G227" s="2">
        <v>37722</v>
      </c>
      <c r="H227" s="2">
        <v>12571</v>
      </c>
      <c r="I227" t="str">
        <f ca="1"/>
        <v>UA</v>
      </c>
      <c r="J227" s="2">
        <f ca="1"/>
        <v>329376.36379806144</v>
      </c>
    </row>
    <row r="228" spans="1:10" x14ac:dyDescent="0.3">
      <c r="A228" t="s">
        <v>650</v>
      </c>
      <c r="B228" s="2">
        <v>14002</v>
      </c>
      <c r="C228" s="2">
        <v>17960</v>
      </c>
      <c r="D228" s="2">
        <v>31962</v>
      </c>
      <c r="E228" s="2">
        <v>2627</v>
      </c>
      <c r="F228" s="2">
        <v>26996</v>
      </c>
      <c r="G228" s="2">
        <v>29623</v>
      </c>
      <c r="H228" s="2">
        <v>2339</v>
      </c>
      <c r="I228" t="str">
        <f ca="1"/>
        <v>SD</v>
      </c>
      <c r="J228" s="2">
        <f ca="1"/>
        <v>128408.56558548351</v>
      </c>
    </row>
    <row r="229" spans="1:10" x14ac:dyDescent="0.3">
      <c r="A229" t="s">
        <v>682</v>
      </c>
      <c r="B229" s="2">
        <v>3464</v>
      </c>
      <c r="C229" s="2">
        <v>8883</v>
      </c>
      <c r="D229" s="2">
        <v>12347</v>
      </c>
      <c r="E229" s="2">
        <v>1235</v>
      </c>
      <c r="F229" s="2">
        <v>7284</v>
      </c>
      <c r="G229" s="2">
        <v>8519</v>
      </c>
      <c r="H229" s="2">
        <v>3828</v>
      </c>
      <c r="I229" t="str">
        <f ca="1"/>
        <v>SD</v>
      </c>
      <c r="J229" s="2">
        <f ca="1"/>
        <v>15314.053290758195</v>
      </c>
    </row>
    <row r="230" spans="1:10" x14ac:dyDescent="0.3">
      <c r="A230" t="s">
        <v>605</v>
      </c>
      <c r="B230" s="2">
        <v>3733</v>
      </c>
      <c r="C230" s="2">
        <v>1112</v>
      </c>
      <c r="D230" s="2">
        <v>4845</v>
      </c>
      <c r="E230" s="2">
        <v>126</v>
      </c>
      <c r="F230" s="2">
        <v>1181</v>
      </c>
      <c r="G230" s="2">
        <v>1307</v>
      </c>
      <c r="H230" s="2">
        <v>3538</v>
      </c>
      <c r="I230" t="str">
        <f ca="1"/>
        <v>SD</v>
      </c>
      <c r="J230" s="2">
        <f ca="1"/>
        <v>4333.111481940985</v>
      </c>
    </row>
    <row r="231" spans="1:10" x14ac:dyDescent="0.3">
      <c r="A231" t="s">
        <v>196</v>
      </c>
      <c r="B231" s="2">
        <v>1672</v>
      </c>
      <c r="C231" s="2">
        <v>7661</v>
      </c>
      <c r="D231" s="2">
        <v>9333</v>
      </c>
      <c r="E231" s="2">
        <v>597</v>
      </c>
      <c r="F231" s="2">
        <v>2791</v>
      </c>
      <c r="G231" s="2">
        <v>3388</v>
      </c>
      <c r="H231" s="2">
        <v>5945</v>
      </c>
      <c r="I231" t="str">
        <f ca="1"/>
        <v>SD</v>
      </c>
      <c r="J231" s="2">
        <f ca="1"/>
        <v>107217.48715296728</v>
      </c>
    </row>
    <row r="232" spans="1:10" x14ac:dyDescent="0.3">
      <c r="A232" t="s">
        <v>501</v>
      </c>
      <c r="B232" s="2">
        <v>5736</v>
      </c>
      <c r="C232" s="2">
        <v>7601</v>
      </c>
      <c r="D232" s="2">
        <v>13337</v>
      </c>
      <c r="E232" s="2">
        <v>878</v>
      </c>
      <c r="F232" s="2">
        <v>9347</v>
      </c>
      <c r="G232" s="2">
        <v>10225</v>
      </c>
      <c r="H232" s="2">
        <v>3112</v>
      </c>
      <c r="I232" t="str">
        <f ca="1"/>
        <v>SD</v>
      </c>
      <c r="J232" s="2">
        <f ca="1"/>
        <v>10915.670457791886</v>
      </c>
    </row>
    <row r="233" spans="1:10" x14ac:dyDescent="0.3">
      <c r="A233" t="s">
        <v>592</v>
      </c>
      <c r="B233" s="2">
        <v>1757</v>
      </c>
      <c r="C233" s="2">
        <v>3149</v>
      </c>
      <c r="D233" s="2">
        <v>4906</v>
      </c>
      <c r="E233" s="2">
        <v>251</v>
      </c>
      <c r="F233" s="2">
        <v>0</v>
      </c>
      <c r="G233" s="2">
        <v>251</v>
      </c>
      <c r="H233" s="2">
        <v>4655</v>
      </c>
      <c r="I233" t="str">
        <f ca="1"/>
        <v>O</v>
      </c>
      <c r="J233" s="2">
        <f ca="1"/>
        <v>85479.254017524887</v>
      </c>
    </row>
    <row r="234" spans="1:10" x14ac:dyDescent="0.3">
      <c r="A234" t="s">
        <v>619</v>
      </c>
      <c r="B234" s="2">
        <v>31623</v>
      </c>
      <c r="C234" s="2">
        <v>14865</v>
      </c>
      <c r="D234" s="2">
        <v>46488</v>
      </c>
      <c r="E234" s="2">
        <v>684</v>
      </c>
      <c r="F234" s="2">
        <v>41605</v>
      </c>
      <c r="G234" s="2">
        <v>42289</v>
      </c>
      <c r="H234" s="2">
        <v>4199</v>
      </c>
      <c r="I234" t="str">
        <f ca="1"/>
        <v>SD</v>
      </c>
      <c r="J234" s="2">
        <f ca="1"/>
        <v>283360.3964955234</v>
      </c>
    </row>
    <row r="235" spans="1:10" x14ac:dyDescent="0.3">
      <c r="A235" t="s">
        <v>755</v>
      </c>
      <c r="B235" s="2">
        <v>5888</v>
      </c>
      <c r="C235" s="2">
        <v>-2034</v>
      </c>
      <c r="D235" s="2">
        <v>3854</v>
      </c>
      <c r="E235" s="2">
        <v>300</v>
      </c>
      <c r="F235" s="2">
        <v>1494</v>
      </c>
      <c r="G235" s="2">
        <v>1794</v>
      </c>
      <c r="H235" s="2">
        <v>2060</v>
      </c>
      <c r="I235" t="str">
        <f ca="1"/>
        <v>O</v>
      </c>
      <c r="J235" s="2">
        <f ca="1"/>
        <v>64099.031323842821</v>
      </c>
    </row>
    <row r="236" spans="1:10" x14ac:dyDescent="0.3">
      <c r="A236" t="s">
        <v>91</v>
      </c>
      <c r="B236" s="2">
        <v>17887</v>
      </c>
      <c r="C236" s="2">
        <v>30450</v>
      </c>
      <c r="D236" s="2">
        <v>48337</v>
      </c>
      <c r="E236" s="2">
        <v>11309</v>
      </c>
      <c r="F236" s="2">
        <v>25552</v>
      </c>
      <c r="G236" s="2">
        <v>36861</v>
      </c>
      <c r="H236" s="2">
        <v>11476</v>
      </c>
      <c r="I236" t="str">
        <f ca="1"/>
        <v>UA</v>
      </c>
      <c r="J236" s="2">
        <f ca="1"/>
        <v>335346.42077815195</v>
      </c>
    </row>
    <row r="237" spans="1:10" x14ac:dyDescent="0.3">
      <c r="A237" t="s">
        <v>492</v>
      </c>
      <c r="B237" s="2">
        <v>10266</v>
      </c>
      <c r="C237" s="2">
        <v>19494</v>
      </c>
      <c r="D237" s="2">
        <v>29760</v>
      </c>
      <c r="E237" s="2">
        <v>2540</v>
      </c>
      <c r="F237" s="2">
        <v>24982</v>
      </c>
      <c r="G237" s="2">
        <v>27522</v>
      </c>
      <c r="H237" s="2">
        <v>2238</v>
      </c>
      <c r="I237" t="str">
        <f ca="1"/>
        <v>SD</v>
      </c>
      <c r="J237" s="2">
        <f ca="1"/>
        <v>89905.465388954355</v>
      </c>
    </row>
    <row r="238" spans="1:10" x14ac:dyDescent="0.3">
      <c r="A238" t="s">
        <v>751</v>
      </c>
      <c r="B238" s="2">
        <v>1281</v>
      </c>
      <c r="C238" s="2">
        <v>23730</v>
      </c>
      <c r="D238" s="2">
        <v>25011</v>
      </c>
      <c r="E238" s="2">
        <v>1362</v>
      </c>
      <c r="F238" s="2">
        <v>19077</v>
      </c>
      <c r="G238" s="2">
        <v>20439</v>
      </c>
      <c r="H238" s="2">
        <v>4572</v>
      </c>
      <c r="I238" t="str">
        <f ca="1"/>
        <v>SD</v>
      </c>
      <c r="J238" s="2">
        <f ca="1"/>
        <v>37472.384261522646</v>
      </c>
    </row>
    <row r="239" spans="1:10" x14ac:dyDescent="0.3">
      <c r="A239" t="s">
        <v>686</v>
      </c>
      <c r="B239" s="2">
        <v>0</v>
      </c>
      <c r="C239" s="2">
        <v>0</v>
      </c>
      <c r="D239" s="2">
        <v>0</v>
      </c>
      <c r="E239" s="2">
        <v>0</v>
      </c>
      <c r="F239" s="2">
        <v>0</v>
      </c>
      <c r="G239" s="2">
        <v>0</v>
      </c>
      <c r="H239" s="2">
        <v>0</v>
      </c>
      <c r="I239" t="str">
        <f ca="1"/>
        <v>O</v>
      </c>
      <c r="J239" s="2">
        <f ca="1"/>
        <v>100568.60121810366</v>
      </c>
    </row>
    <row r="240" spans="1:10" x14ac:dyDescent="0.3">
      <c r="A240" t="s">
        <v>762</v>
      </c>
      <c r="B240" s="2">
        <v>922</v>
      </c>
      <c r="C240" s="2">
        <v>838</v>
      </c>
      <c r="D240" s="2">
        <v>1760</v>
      </c>
      <c r="E240" s="2">
        <v>48</v>
      </c>
      <c r="F240" s="2">
        <v>43</v>
      </c>
      <c r="G240" s="2">
        <v>91</v>
      </c>
      <c r="H240" s="2">
        <v>1669</v>
      </c>
      <c r="I240" t="str">
        <f ca="1"/>
        <v>O</v>
      </c>
      <c r="J240" s="2">
        <f ca="1"/>
        <v>115042.48625645303</v>
      </c>
    </row>
    <row r="241" spans="1:10" x14ac:dyDescent="0.3">
      <c r="A241" t="s">
        <v>630</v>
      </c>
      <c r="B241" s="2">
        <v>7431</v>
      </c>
      <c r="C241" s="2">
        <v>1550</v>
      </c>
      <c r="D241" s="2">
        <v>8981</v>
      </c>
      <c r="E241" s="2">
        <v>0</v>
      </c>
      <c r="F241" s="2">
        <v>7431</v>
      </c>
      <c r="G241" s="2">
        <v>7431</v>
      </c>
      <c r="H241" s="2">
        <v>1550</v>
      </c>
      <c r="I241" t="str">
        <f ca="1"/>
        <v>SD</v>
      </c>
      <c r="J241" s="2">
        <f ca="1"/>
        <v>-61261.137986660411</v>
      </c>
    </row>
    <row r="242" spans="1:10" x14ac:dyDescent="0.3">
      <c r="A242" t="s">
        <v>69</v>
      </c>
      <c r="B242" s="2">
        <v>21759</v>
      </c>
      <c r="C242" s="2">
        <v>14031</v>
      </c>
      <c r="D242" s="2">
        <v>35790</v>
      </c>
      <c r="E242" s="2">
        <v>1812</v>
      </c>
      <c r="F242" s="2">
        <v>26454</v>
      </c>
      <c r="G242" s="2">
        <v>28265</v>
      </c>
      <c r="H242" s="2">
        <v>7525</v>
      </c>
      <c r="I242" t="str">
        <f ca="1"/>
        <v>SD</v>
      </c>
      <c r="J242" s="2">
        <f ca="1"/>
        <v>219205.71496721322</v>
      </c>
    </row>
    <row r="243" spans="1:10" x14ac:dyDescent="0.3">
      <c r="A243" t="s">
        <v>587</v>
      </c>
      <c r="B243" s="2">
        <v>336</v>
      </c>
      <c r="C243" s="2">
        <v>216</v>
      </c>
      <c r="D243" s="2">
        <v>552</v>
      </c>
      <c r="E243" s="2">
        <v>2</v>
      </c>
      <c r="F243" s="2">
        <v>15</v>
      </c>
      <c r="G243" s="2">
        <v>17</v>
      </c>
      <c r="H243" s="2">
        <v>535</v>
      </c>
      <c r="I243" t="str">
        <f ca="1"/>
        <v>O</v>
      </c>
      <c r="J243" s="2">
        <f ca="1"/>
        <v>103951.61072504017</v>
      </c>
    </row>
    <row r="244" spans="1:10" x14ac:dyDescent="0.3">
      <c r="A244" t="s">
        <v>201</v>
      </c>
      <c r="B244" s="2">
        <v>1018</v>
      </c>
      <c r="C244" s="2">
        <v>296</v>
      </c>
      <c r="D244" s="2">
        <v>1314</v>
      </c>
      <c r="E244" s="2">
        <v>0</v>
      </c>
      <c r="F244" s="2">
        <v>0</v>
      </c>
      <c r="G244" s="2">
        <v>0</v>
      </c>
      <c r="H244" s="2">
        <v>1314</v>
      </c>
      <c r="I244" t="str">
        <f ca="1"/>
        <v>O</v>
      </c>
      <c r="J244" s="2">
        <f ca="1"/>
        <v>106851.52426276548</v>
      </c>
    </row>
    <row r="245" spans="1:10" x14ac:dyDescent="0.3">
      <c r="A245" t="s">
        <v>715</v>
      </c>
      <c r="B245" s="2">
        <v>13247</v>
      </c>
      <c r="C245" s="2">
        <v>18339</v>
      </c>
      <c r="D245" s="2">
        <v>31586</v>
      </c>
      <c r="E245" s="2">
        <v>2480</v>
      </c>
      <c r="F245" s="2">
        <v>23246</v>
      </c>
      <c r="G245" s="2">
        <v>25726</v>
      </c>
      <c r="H245" s="2">
        <v>5860</v>
      </c>
      <c r="I245" t="str">
        <f ca="1"/>
        <v>SD</v>
      </c>
      <c r="J245" s="2">
        <f ca="1"/>
        <v>138097.94750122633</v>
      </c>
    </row>
    <row r="246" spans="1:10" x14ac:dyDescent="0.3">
      <c r="A246" t="s">
        <v>512</v>
      </c>
      <c r="B246" s="2">
        <v>94</v>
      </c>
      <c r="C246" s="2">
        <v>43</v>
      </c>
      <c r="D246" s="2">
        <v>137</v>
      </c>
      <c r="E246" s="2">
        <v>0</v>
      </c>
      <c r="F246" s="2">
        <v>0</v>
      </c>
      <c r="G246" s="2">
        <v>0</v>
      </c>
      <c r="H246" s="2">
        <v>137</v>
      </c>
      <c r="I246" t="str">
        <f ca="1"/>
        <v>O</v>
      </c>
      <c r="J246" s="2">
        <f ca="1"/>
        <v>101309.14968008149</v>
      </c>
    </row>
    <row r="247" spans="1:10" x14ac:dyDescent="0.3">
      <c r="A247" t="s">
        <v>560</v>
      </c>
      <c r="B247" s="2">
        <v>5676</v>
      </c>
      <c r="C247" s="2">
        <v>10225</v>
      </c>
      <c r="D247" s="2">
        <v>15901</v>
      </c>
      <c r="E247" s="2">
        <v>993</v>
      </c>
      <c r="F247" s="2">
        <v>11595</v>
      </c>
      <c r="G247" s="2">
        <v>12588</v>
      </c>
      <c r="H247" s="2">
        <v>3313</v>
      </c>
      <c r="I247" t="str">
        <f ca="1"/>
        <v>SD</v>
      </c>
      <c r="J247" s="2">
        <f ca="1"/>
        <v>14956.836395739025</v>
      </c>
    </row>
    <row r="248" spans="1:10" x14ac:dyDescent="0.3">
      <c r="A248" t="s">
        <v>611</v>
      </c>
      <c r="B248" s="2">
        <v>985</v>
      </c>
      <c r="C248" s="2">
        <v>256</v>
      </c>
      <c r="D248" s="2">
        <v>1241</v>
      </c>
      <c r="E248" s="2">
        <v>15</v>
      </c>
      <c r="F248" s="2">
        <v>0</v>
      </c>
      <c r="G248" s="2">
        <v>15</v>
      </c>
      <c r="H248" s="2">
        <v>1226</v>
      </c>
      <c r="I248" t="str">
        <f ca="1"/>
        <v>O</v>
      </c>
      <c r="J248" s="2">
        <f ca="1"/>
        <v>107246.84075168229</v>
      </c>
    </row>
    <row r="249" spans="1:10" x14ac:dyDescent="0.3">
      <c r="A249" t="s">
        <v>672</v>
      </c>
      <c r="B249" s="2">
        <v>21972</v>
      </c>
      <c r="C249" s="2">
        <v>34513</v>
      </c>
      <c r="D249" s="2">
        <v>56485</v>
      </c>
      <c r="E249" s="2">
        <v>1589</v>
      </c>
      <c r="F249" s="2">
        <v>5634</v>
      </c>
      <c r="G249" s="2">
        <v>7224</v>
      </c>
      <c r="H249" s="2">
        <v>49261</v>
      </c>
      <c r="I249" t="str">
        <f ca="1"/>
        <v>UA</v>
      </c>
      <c r="J249" s="2">
        <f ca="1"/>
        <v>1524003.2013429785</v>
      </c>
    </row>
    <row r="250" spans="1:10" x14ac:dyDescent="0.3">
      <c r="A250" t="s">
        <v>734</v>
      </c>
      <c r="B250" s="2">
        <v>0</v>
      </c>
      <c r="C250" s="2">
        <v>0</v>
      </c>
      <c r="D250" s="2">
        <v>0</v>
      </c>
      <c r="E250" s="2">
        <v>0</v>
      </c>
      <c r="F250" s="2">
        <v>0</v>
      </c>
      <c r="G250" s="2">
        <v>0</v>
      </c>
      <c r="H250" s="2">
        <v>0</v>
      </c>
      <c r="I250" t="str">
        <f ca="1"/>
        <v>O</v>
      </c>
      <c r="J250" s="2">
        <f ca="1"/>
        <v>100568.60121810366</v>
      </c>
    </row>
    <row r="251" spans="1:10" x14ac:dyDescent="0.3">
      <c r="A251" t="s">
        <v>451</v>
      </c>
      <c r="B251" s="2">
        <v>20461</v>
      </c>
      <c r="C251" s="2">
        <v>13164</v>
      </c>
      <c r="D251" s="2">
        <v>33625</v>
      </c>
      <c r="E251" s="2">
        <v>1723</v>
      </c>
      <c r="F251" s="2">
        <v>28035</v>
      </c>
      <c r="G251" s="2">
        <v>29758</v>
      </c>
      <c r="H251" s="2">
        <v>3867</v>
      </c>
      <c r="I251" t="str">
        <f ca="1"/>
        <v>SD</v>
      </c>
      <c r="J251" s="2">
        <f ca="1"/>
        <v>169286.88279218363</v>
      </c>
    </row>
    <row r="252" spans="1:10" x14ac:dyDescent="0.3">
      <c r="A252" t="s">
        <v>645</v>
      </c>
      <c r="B252" s="2">
        <v>12277</v>
      </c>
      <c r="C252" s="2">
        <v>27402</v>
      </c>
      <c r="D252" s="2">
        <v>39679</v>
      </c>
      <c r="E252" s="2">
        <v>3748</v>
      </c>
      <c r="F252" s="2">
        <v>24810</v>
      </c>
      <c r="G252" s="2">
        <v>28558</v>
      </c>
      <c r="H252" s="2">
        <v>11121</v>
      </c>
      <c r="I252" t="str">
        <f ca="1"/>
        <v>UA</v>
      </c>
      <c r="J252" s="2">
        <f ca="1"/>
        <v>231736.90960529656</v>
      </c>
    </row>
    <row r="253" spans="1:10" x14ac:dyDescent="0.3">
      <c r="A253" t="s">
        <v>151</v>
      </c>
      <c r="B253" s="2">
        <v>39986</v>
      </c>
      <c r="C253" s="2">
        <v>52042</v>
      </c>
      <c r="D253" s="2">
        <v>92028</v>
      </c>
      <c r="E253" s="2">
        <v>4786</v>
      </c>
      <c r="F253" s="2">
        <v>62459</v>
      </c>
      <c r="G253" s="2">
        <v>67245</v>
      </c>
      <c r="H253" s="2">
        <v>24783</v>
      </c>
      <c r="I253" t="str">
        <f ca="1"/>
        <v>UA</v>
      </c>
      <c r="J253" s="2">
        <f ca="1"/>
        <v>671126.62418723723</v>
      </c>
    </row>
    <row r="254" spans="1:10" x14ac:dyDescent="0.3">
      <c r="A254" t="s">
        <v>544</v>
      </c>
      <c r="B254" s="2">
        <v>41032</v>
      </c>
      <c r="C254" s="2">
        <v>18943</v>
      </c>
      <c r="D254" s="2">
        <v>59975</v>
      </c>
      <c r="E254" s="2">
        <v>7543</v>
      </c>
      <c r="F254" s="2">
        <v>34217</v>
      </c>
      <c r="G254" s="2">
        <v>41760</v>
      </c>
      <c r="H254" s="2">
        <v>18215</v>
      </c>
      <c r="I254" t="str">
        <f ca="1"/>
        <v>UA</v>
      </c>
      <c r="J254" s="2">
        <f ca="1"/>
        <v>520528.16375759756</v>
      </c>
    </row>
    <row r="255" spans="1:10" x14ac:dyDescent="0.3">
      <c r="A255" t="s">
        <v>688</v>
      </c>
      <c r="B255" s="2">
        <v>46555</v>
      </c>
      <c r="C255" s="2">
        <v>64708</v>
      </c>
      <c r="D255" s="2">
        <v>111263</v>
      </c>
      <c r="E255" s="2">
        <v>5</v>
      </c>
      <c r="F255" s="2">
        <v>16216</v>
      </c>
      <c r="G255" s="2">
        <v>16221</v>
      </c>
      <c r="H255" s="2">
        <v>95042</v>
      </c>
      <c r="I255" t="str">
        <f ca="1"/>
        <v>UA</v>
      </c>
      <c r="J255" s="2">
        <f ca="1"/>
        <v>807203.85263957584</v>
      </c>
    </row>
    <row r="256" spans="1:10" x14ac:dyDescent="0.3">
      <c r="A256" t="s">
        <v>738</v>
      </c>
      <c r="B256" s="2">
        <v>2876</v>
      </c>
      <c r="C256" s="2">
        <v>450</v>
      </c>
      <c r="D256" s="2">
        <v>3326</v>
      </c>
      <c r="E256" s="2">
        <v>69</v>
      </c>
      <c r="F256" s="2">
        <v>23</v>
      </c>
      <c r="G256" s="2">
        <v>92</v>
      </c>
      <c r="H256" s="2">
        <v>3234</v>
      </c>
      <c r="I256" t="str">
        <f ca="1"/>
        <v>O</v>
      </c>
      <c r="J256" s="2">
        <f ca="1"/>
        <v>118492.82120521265</v>
      </c>
    </row>
    <row r="257" spans="1:10" x14ac:dyDescent="0.3">
      <c r="A257" t="s">
        <v>227</v>
      </c>
      <c r="B257" s="2">
        <v>8179</v>
      </c>
      <c r="C257" s="2">
        <v>5861</v>
      </c>
      <c r="D257" s="2">
        <v>14040</v>
      </c>
      <c r="E257" s="2">
        <v>601</v>
      </c>
      <c r="F257" s="2">
        <v>7497</v>
      </c>
      <c r="G257" s="2">
        <v>8098</v>
      </c>
      <c r="H257" s="2">
        <v>5942</v>
      </c>
      <c r="I257" t="str">
        <f ca="1"/>
        <v>SD</v>
      </c>
      <c r="J257" s="2">
        <f ca="1"/>
        <v>82463.425459170976</v>
      </c>
    </row>
    <row r="258" spans="1:10" x14ac:dyDescent="0.3">
      <c r="A258" t="s">
        <v>465</v>
      </c>
      <c r="B258" s="2">
        <v>4778</v>
      </c>
      <c r="C258" s="2">
        <v>4644</v>
      </c>
      <c r="D258" s="2">
        <v>9422</v>
      </c>
      <c r="E258" s="2">
        <v>605</v>
      </c>
      <c r="F258" s="2">
        <v>89</v>
      </c>
      <c r="G258" s="2">
        <v>694</v>
      </c>
      <c r="H258" s="2">
        <v>8728</v>
      </c>
      <c r="I258" t="str">
        <f ca="1"/>
        <v>SD</v>
      </c>
      <c r="J258" s="2">
        <f ca="1"/>
        <v>-46789.061983885651</v>
      </c>
    </row>
    <row r="259" spans="1:10" x14ac:dyDescent="0.3">
      <c r="A259" t="s">
        <v>684</v>
      </c>
      <c r="B259" s="2">
        <v>1550</v>
      </c>
      <c r="C259" s="2">
        <v>0</v>
      </c>
      <c r="D259" s="2">
        <v>1550</v>
      </c>
      <c r="E259" s="2">
        <v>0</v>
      </c>
      <c r="F259" s="2">
        <v>0</v>
      </c>
      <c r="G259" s="2">
        <v>0</v>
      </c>
      <c r="H259" s="2">
        <v>1550</v>
      </c>
      <c r="I259" t="str">
        <f ca="1"/>
        <v>O</v>
      </c>
      <c r="J259" s="2">
        <f ca="1"/>
        <v>105416.38077389495</v>
      </c>
    </row>
    <row r="260" spans="1:10" x14ac:dyDescent="0.3">
      <c r="A260" t="s">
        <v>550</v>
      </c>
      <c r="B260" s="2">
        <v>21</v>
      </c>
      <c r="C260" s="2">
        <v>0</v>
      </c>
      <c r="D260" s="2">
        <v>21</v>
      </c>
      <c r="E260" s="2">
        <v>0</v>
      </c>
      <c r="F260" s="2">
        <v>0</v>
      </c>
      <c r="G260" s="2">
        <v>0</v>
      </c>
      <c r="H260" s="2">
        <v>21</v>
      </c>
      <c r="I260" t="str">
        <f ca="1"/>
        <v>O</v>
      </c>
      <c r="J260" s="2">
        <f ca="1"/>
        <v>100640.37281657406</v>
      </c>
    </row>
    <row r="261" spans="1:10" x14ac:dyDescent="0.3">
      <c r="A261" t="s">
        <v>631</v>
      </c>
      <c r="B261" s="2">
        <v>8464</v>
      </c>
      <c r="C261" s="2">
        <v>8382</v>
      </c>
      <c r="D261" s="2">
        <v>16846</v>
      </c>
      <c r="E261" s="2">
        <v>7143</v>
      </c>
      <c r="F261" s="2">
        <v>3106</v>
      </c>
      <c r="G261" s="2">
        <v>10249</v>
      </c>
      <c r="H261" s="2">
        <v>6597</v>
      </c>
      <c r="I261" t="str">
        <f ca="1"/>
        <v>SD</v>
      </c>
      <c r="J261" s="2">
        <f ca="1"/>
        <v>212744.84763825798</v>
      </c>
    </row>
    <row r="262" spans="1:10" x14ac:dyDescent="0.3">
      <c r="A262" t="s">
        <v>538</v>
      </c>
      <c r="B262" s="2">
        <v>5912</v>
      </c>
      <c r="C262" s="2">
        <v>4739</v>
      </c>
      <c r="D262" s="2">
        <v>10651</v>
      </c>
      <c r="E262" s="2">
        <v>467</v>
      </c>
      <c r="F262" s="2">
        <v>6191</v>
      </c>
      <c r="G262" s="2">
        <v>6658</v>
      </c>
      <c r="H262" s="2">
        <v>3993</v>
      </c>
      <c r="I262" t="str">
        <f ca="1"/>
        <v>SD</v>
      </c>
      <c r="J262" s="2">
        <f ca="1"/>
        <v>13910.618803312187</v>
      </c>
    </row>
    <row r="263" spans="1:10" x14ac:dyDescent="0.3">
      <c r="A263" t="s">
        <v>521</v>
      </c>
      <c r="B263" s="2">
        <v>51026</v>
      </c>
      <c r="C263" s="2">
        <v>101301</v>
      </c>
      <c r="D263" s="2">
        <v>152327</v>
      </c>
      <c r="E263" s="2">
        <v>12378</v>
      </c>
      <c r="F263" s="2">
        <v>98180</v>
      </c>
      <c r="G263" s="2">
        <v>110558</v>
      </c>
      <c r="H263" s="2">
        <v>41769</v>
      </c>
      <c r="I263" t="str">
        <f ca="1"/>
        <v>UA</v>
      </c>
      <c r="J263" s="2">
        <f ca="1"/>
        <v>1070035.4278102084</v>
      </c>
    </row>
    <row r="264" spans="1:10" x14ac:dyDescent="0.3">
      <c r="A264" t="s">
        <v>655</v>
      </c>
      <c r="B264" s="2">
        <v>20631</v>
      </c>
      <c r="C264" s="2">
        <v>26667</v>
      </c>
      <c r="D264" s="2">
        <v>47298</v>
      </c>
      <c r="E264" s="2">
        <v>2459</v>
      </c>
      <c r="F264" s="2">
        <v>27931</v>
      </c>
      <c r="G264" s="2">
        <v>30390</v>
      </c>
      <c r="H264" s="2">
        <v>16908</v>
      </c>
      <c r="I264" t="str">
        <f ca="1"/>
        <v>UA</v>
      </c>
      <c r="J264" s="2">
        <f ca="1"/>
        <v>339432.5076412746</v>
      </c>
    </row>
    <row r="265" spans="1:10" x14ac:dyDescent="0.3">
      <c r="A265" t="s">
        <v>736</v>
      </c>
      <c r="B265" s="2">
        <v>1443</v>
      </c>
      <c r="C265" s="2">
        <v>1186</v>
      </c>
      <c r="D265" s="2">
        <v>2628</v>
      </c>
      <c r="E265" s="2">
        <v>0</v>
      </c>
      <c r="F265" s="2">
        <v>0</v>
      </c>
      <c r="G265" s="2">
        <v>0</v>
      </c>
      <c r="H265" s="2">
        <v>2628</v>
      </c>
      <c r="I265" t="str">
        <f ca="1"/>
        <v>O</v>
      </c>
      <c r="J265" s="2">
        <f ca="1"/>
        <v>117482.45925503876</v>
      </c>
    </row>
    <row r="266" spans="1:10" x14ac:dyDescent="0.3">
      <c r="A266" t="s">
        <v>563</v>
      </c>
      <c r="B266" s="2">
        <v>9540</v>
      </c>
      <c r="C266" s="2">
        <v>5518</v>
      </c>
      <c r="D266" s="2">
        <v>15058</v>
      </c>
      <c r="E266" s="2">
        <v>0</v>
      </c>
      <c r="F266" s="2">
        <v>4833</v>
      </c>
      <c r="G266" s="2">
        <v>4833</v>
      </c>
      <c r="H266" s="2">
        <v>10225</v>
      </c>
      <c r="I266" t="str">
        <f ca="1"/>
        <v>SD</v>
      </c>
      <c r="J266" s="2">
        <f ca="1"/>
        <v>117768.60307825924</v>
      </c>
    </row>
    <row r="267" spans="1:10" x14ac:dyDescent="0.3">
      <c r="A267" t="s">
        <v>706</v>
      </c>
      <c r="B267" s="2">
        <v>3235</v>
      </c>
      <c r="C267" s="2">
        <v>1422</v>
      </c>
      <c r="D267" s="2">
        <v>4657</v>
      </c>
      <c r="E267" s="2">
        <v>113</v>
      </c>
      <c r="F267" s="2">
        <v>183</v>
      </c>
      <c r="G267" s="2">
        <v>296</v>
      </c>
      <c r="H267" s="2">
        <v>4361</v>
      </c>
      <c r="I267" t="str">
        <f ca="1"/>
        <v>O</v>
      </c>
      <c r="J267" s="2">
        <f ca="1"/>
        <v>59642.242801783199</v>
      </c>
    </row>
    <row r="268" spans="1:10" x14ac:dyDescent="0.3">
      <c r="A268" t="s">
        <v>32</v>
      </c>
      <c r="B268" s="2">
        <v>1388</v>
      </c>
      <c r="C268" s="2">
        <v>4924</v>
      </c>
      <c r="D268" s="2">
        <v>6312</v>
      </c>
      <c r="E268" s="2">
        <v>278</v>
      </c>
      <c r="F268" s="2">
        <v>1610</v>
      </c>
      <c r="G268" s="2">
        <v>1888</v>
      </c>
      <c r="H268" s="2">
        <v>4424</v>
      </c>
      <c r="I268" t="str">
        <f ca="1"/>
        <v>SD</v>
      </c>
      <c r="J268" s="2">
        <f ca="1"/>
        <v>58169.223749794211</v>
      </c>
    </row>
    <row r="269" spans="1:10" x14ac:dyDescent="0.3">
      <c r="A269" t="s">
        <v>676</v>
      </c>
      <c r="B269" s="2">
        <v>4016</v>
      </c>
      <c r="C269" s="2">
        <v>3713</v>
      </c>
      <c r="D269" s="2">
        <v>7729</v>
      </c>
      <c r="E269" s="2">
        <v>452</v>
      </c>
      <c r="F269" s="2">
        <v>1462</v>
      </c>
      <c r="G269" s="2">
        <v>1914</v>
      </c>
      <c r="H269" s="2">
        <v>5815</v>
      </c>
      <c r="I269" t="str">
        <f ca="1"/>
        <v>SD</v>
      </c>
      <c r="J269" s="2">
        <f ca="1"/>
        <v>83931.726763468992</v>
      </c>
    </row>
    <row r="270" spans="1:10" x14ac:dyDescent="0.3">
      <c r="A270" t="s">
        <v>641</v>
      </c>
      <c r="B270" s="2">
        <v>0</v>
      </c>
      <c r="C270" s="2">
        <v>0</v>
      </c>
      <c r="D270" s="2">
        <v>0</v>
      </c>
      <c r="E270" s="2">
        <v>0</v>
      </c>
      <c r="F270" s="2">
        <v>0</v>
      </c>
      <c r="G270" s="2">
        <v>0</v>
      </c>
      <c r="H270" s="2">
        <v>0</v>
      </c>
      <c r="I270" t="str">
        <f ca="1"/>
        <v>O</v>
      </c>
      <c r="J270" s="2">
        <f ca="1"/>
        <v>100568.60121810366</v>
      </c>
    </row>
    <row r="271" spans="1:10" x14ac:dyDescent="0.3">
      <c r="A271" t="s">
        <v>638</v>
      </c>
      <c r="B271" s="2">
        <v>34359</v>
      </c>
      <c r="C271" s="2">
        <v>38387</v>
      </c>
      <c r="D271" s="2">
        <v>72746</v>
      </c>
      <c r="E271" s="2">
        <v>7924</v>
      </c>
      <c r="F271" s="2">
        <v>39174</v>
      </c>
      <c r="G271" s="2">
        <v>47098</v>
      </c>
      <c r="H271" s="2">
        <v>25648</v>
      </c>
      <c r="I271" t="str">
        <f ca="1"/>
        <v>UA</v>
      </c>
      <c r="J271" s="2">
        <f ca="1"/>
        <v>524314.80955736479</v>
      </c>
    </row>
    <row r="272" spans="1:10" x14ac:dyDescent="0.3">
      <c r="A272" t="s">
        <v>498</v>
      </c>
      <c r="B272" s="2">
        <v>12003</v>
      </c>
      <c r="C272" s="2">
        <v>12811</v>
      </c>
      <c r="D272" s="2">
        <v>24814</v>
      </c>
      <c r="E272" s="2">
        <v>5342</v>
      </c>
      <c r="F272" s="2">
        <v>260</v>
      </c>
      <c r="G272" s="2">
        <v>5602</v>
      </c>
      <c r="H272" s="2">
        <v>19212</v>
      </c>
      <c r="I272" t="str">
        <f ca="1"/>
        <v>SD</v>
      </c>
      <c r="J272" s="2">
        <f ca="1"/>
        <v>560707.60048533743</v>
      </c>
    </row>
    <row r="273" spans="1:10" x14ac:dyDescent="0.3">
      <c r="A273" t="s">
        <v>499</v>
      </c>
      <c r="B273" s="2">
        <v>12454</v>
      </c>
      <c r="C273" s="2">
        <v>26270</v>
      </c>
      <c r="D273" s="2">
        <v>38724</v>
      </c>
      <c r="E273" s="2">
        <v>320</v>
      </c>
      <c r="F273" s="2">
        <v>27475</v>
      </c>
      <c r="G273" s="2">
        <v>27795</v>
      </c>
      <c r="H273" s="2">
        <v>10929</v>
      </c>
      <c r="I273" t="str">
        <f ca="1"/>
        <v>SD</v>
      </c>
      <c r="J273" s="2">
        <f ca="1"/>
        <v>188997.10031813121</v>
      </c>
    </row>
    <row r="274" spans="1:10" x14ac:dyDescent="0.3">
      <c r="A274" t="s">
        <v>551</v>
      </c>
      <c r="B274" s="2">
        <v>2266</v>
      </c>
      <c r="C274" s="2">
        <v>3376</v>
      </c>
      <c r="D274" s="2">
        <v>5642</v>
      </c>
      <c r="E274" s="2">
        <v>1</v>
      </c>
      <c r="F274" s="2">
        <v>2060</v>
      </c>
      <c r="G274" s="2">
        <v>2061</v>
      </c>
      <c r="H274" s="2">
        <v>3581</v>
      </c>
      <c r="I274" t="str">
        <f ca="1"/>
        <v>SD</v>
      </c>
      <c r="J274" s="2">
        <f ca="1"/>
        <v>13266.260418626072</v>
      </c>
    </row>
    <row r="275" spans="1:10" x14ac:dyDescent="0.3">
      <c r="A275" t="s">
        <v>730</v>
      </c>
      <c r="B275" s="2">
        <v>12461</v>
      </c>
      <c r="C275" s="2">
        <v>10350</v>
      </c>
      <c r="D275" s="2">
        <v>22811</v>
      </c>
      <c r="E275" s="2">
        <v>1944</v>
      </c>
      <c r="F275" s="2">
        <v>11658</v>
      </c>
      <c r="G275" s="2">
        <v>13602</v>
      </c>
      <c r="H275" s="2">
        <v>9209</v>
      </c>
      <c r="I275" t="str">
        <f ca="1"/>
        <v>SD</v>
      </c>
      <c r="J275" s="2">
        <f ca="1"/>
        <v>113996.49538498718</v>
      </c>
    </row>
    <row r="276" spans="1:10" x14ac:dyDescent="0.3">
      <c r="A276" t="s">
        <v>663</v>
      </c>
      <c r="B276" s="2">
        <v>5478</v>
      </c>
      <c r="C276" s="2">
        <v>3488</v>
      </c>
      <c r="D276" s="2">
        <v>8966</v>
      </c>
      <c r="E276" s="2">
        <v>591</v>
      </c>
      <c r="F276" s="2">
        <v>5293</v>
      </c>
      <c r="G276" s="2">
        <v>5884</v>
      </c>
      <c r="H276" s="2">
        <v>3082</v>
      </c>
      <c r="I276" t="str">
        <f ca="1"/>
        <v>SD</v>
      </c>
      <c r="J276" s="2">
        <f ca="1"/>
        <v>17364.784900459577</v>
      </c>
    </row>
    <row r="277" spans="1:10" x14ac:dyDescent="0.3">
      <c r="A277" t="s">
        <v>89</v>
      </c>
      <c r="B277" s="2">
        <v>926</v>
      </c>
      <c r="C277" s="2">
        <v>320</v>
      </c>
      <c r="D277" s="2">
        <v>1246</v>
      </c>
      <c r="E277" s="2">
        <v>0</v>
      </c>
      <c r="F277" s="2">
        <v>0</v>
      </c>
      <c r="G277" s="2">
        <v>0</v>
      </c>
      <c r="H277" s="2">
        <v>1246</v>
      </c>
      <c r="I277" t="str">
        <f ca="1"/>
        <v>O</v>
      </c>
      <c r="J277" s="2">
        <f ca="1"/>
        <v>106815.01393489429</v>
      </c>
    </row>
    <row r="278" spans="1:10" x14ac:dyDescent="0.3">
      <c r="A278" t="s">
        <v>446</v>
      </c>
      <c r="B278" s="2">
        <v>2223</v>
      </c>
      <c r="C278" s="2">
        <v>179</v>
      </c>
      <c r="D278" s="2">
        <v>2402</v>
      </c>
      <c r="E278" s="2">
        <v>139</v>
      </c>
      <c r="F278" s="2">
        <v>0</v>
      </c>
      <c r="G278" s="2">
        <v>139</v>
      </c>
      <c r="H278" s="2">
        <v>2263</v>
      </c>
      <c r="I278" t="str">
        <f ca="1"/>
        <v>O</v>
      </c>
      <c r="J278" s="2">
        <f ca="1"/>
        <v>118065.7034970352</v>
      </c>
    </row>
    <row r="279" spans="1:10" x14ac:dyDescent="0.3">
      <c r="A279" t="s">
        <v>635</v>
      </c>
      <c r="B279" s="2">
        <v>2356</v>
      </c>
      <c r="C279" s="2">
        <v>5571</v>
      </c>
      <c r="D279" s="2">
        <v>7927</v>
      </c>
      <c r="E279" s="2">
        <v>122</v>
      </c>
      <c r="F279" s="2">
        <v>1880</v>
      </c>
      <c r="G279" s="2">
        <v>2002</v>
      </c>
      <c r="H279" s="2">
        <v>5925</v>
      </c>
      <c r="I279" t="str">
        <f ca="1"/>
        <v>SD</v>
      </c>
      <c r="J279" s="2">
        <f ca="1"/>
        <v>73885.453339109226</v>
      </c>
    </row>
    <row r="280" spans="1:10" x14ac:dyDescent="0.3">
      <c r="A280" t="s">
        <v>37</v>
      </c>
      <c r="B280" s="2">
        <v>40317</v>
      </c>
      <c r="C280" s="2">
        <v>47904</v>
      </c>
      <c r="D280" s="2">
        <v>88221</v>
      </c>
      <c r="E280" s="2">
        <v>40675</v>
      </c>
      <c r="F280" s="2">
        <v>36301</v>
      </c>
      <c r="G280" s="2">
        <v>76976</v>
      </c>
      <c r="H280" s="2">
        <v>11245</v>
      </c>
      <c r="I280" t="str">
        <f ca="1"/>
        <v>UA</v>
      </c>
      <c r="J280" s="2">
        <f ca="1"/>
        <v>612598.66537512327</v>
      </c>
    </row>
    <row r="281" spans="1:10" x14ac:dyDescent="0.3">
      <c r="A281" t="s">
        <v>464</v>
      </c>
      <c r="B281" s="2">
        <v>6754</v>
      </c>
      <c r="C281" s="2">
        <v>7388</v>
      </c>
      <c r="D281" s="2">
        <v>14142</v>
      </c>
      <c r="E281" s="2">
        <v>314</v>
      </c>
      <c r="F281" s="2">
        <v>10977</v>
      </c>
      <c r="G281" s="2">
        <v>11291</v>
      </c>
      <c r="H281" s="2">
        <v>2851</v>
      </c>
      <c r="I281" t="str">
        <f ca="1"/>
        <v>SD</v>
      </c>
      <c r="J281" s="2">
        <f ca="1"/>
        <v>10768.401354111673</v>
      </c>
    </row>
    <row r="282" spans="1:10" x14ac:dyDescent="0.3">
      <c r="A282" t="s">
        <v>623</v>
      </c>
      <c r="B282" s="2">
        <v>43142</v>
      </c>
      <c r="C282" s="2">
        <v>43682</v>
      </c>
      <c r="D282" s="2">
        <v>86823</v>
      </c>
      <c r="E282" s="2">
        <v>14819</v>
      </c>
      <c r="F282" s="2">
        <v>56235</v>
      </c>
      <c r="G282" s="2">
        <v>71053</v>
      </c>
      <c r="H282" s="2">
        <v>15770</v>
      </c>
      <c r="I282" t="str">
        <f ca="1"/>
        <v>UA</v>
      </c>
      <c r="J282" s="2">
        <f ca="1"/>
        <v>678908.89673460508</v>
      </c>
    </row>
    <row r="283" spans="1:10" x14ac:dyDescent="0.3">
      <c r="A283" t="s">
        <v>537</v>
      </c>
      <c r="B283" s="2">
        <v>0</v>
      </c>
      <c r="C283" s="2">
        <v>551</v>
      </c>
      <c r="D283" s="2">
        <v>551</v>
      </c>
      <c r="E283" s="2">
        <v>0</v>
      </c>
      <c r="F283" s="2">
        <v>276</v>
      </c>
      <c r="G283" s="2">
        <v>276</v>
      </c>
      <c r="H283" s="2">
        <v>275</v>
      </c>
      <c r="I283" t="str">
        <f ca="1"/>
        <v>O</v>
      </c>
      <c r="J283" s="2">
        <f ca="1"/>
        <v>105192.87925548901</v>
      </c>
    </row>
    <row r="284" spans="1:10" x14ac:dyDescent="0.3">
      <c r="A284" t="s">
        <v>209</v>
      </c>
      <c r="B284" s="2">
        <v>8688</v>
      </c>
      <c r="C284" s="2">
        <v>4126</v>
      </c>
      <c r="D284" s="2">
        <v>12814</v>
      </c>
      <c r="E284" s="2">
        <v>2317</v>
      </c>
      <c r="F284" s="2">
        <v>144</v>
      </c>
      <c r="G284" s="2">
        <v>2461</v>
      </c>
      <c r="H284" s="2">
        <v>10353</v>
      </c>
      <c r="I284" t="str">
        <f ca="1"/>
        <v>SD</v>
      </c>
      <c r="J284" s="2">
        <f ca="1"/>
        <v>65874.413770474057</v>
      </c>
    </row>
    <row r="285" spans="1:10" x14ac:dyDescent="0.3">
      <c r="A285" t="s">
        <v>191</v>
      </c>
      <c r="B285" s="2">
        <v>4040</v>
      </c>
      <c r="C285" s="2">
        <v>11785</v>
      </c>
      <c r="D285" s="2">
        <v>15825</v>
      </c>
      <c r="E285" s="2">
        <v>485</v>
      </c>
      <c r="F285" s="2">
        <v>12045</v>
      </c>
      <c r="G285" s="2">
        <v>12530</v>
      </c>
      <c r="H285" s="2">
        <v>3295</v>
      </c>
      <c r="I285" t="str">
        <f ca="1"/>
        <v>SD</v>
      </c>
      <c r="J285" s="2">
        <f ca="1"/>
        <v>2286.4850878869183</v>
      </c>
    </row>
    <row r="286" spans="1:10" x14ac:dyDescent="0.3">
      <c r="A286" t="s">
        <v>128</v>
      </c>
      <c r="B286" s="2">
        <v>47902</v>
      </c>
      <c r="C286" s="2">
        <v>72795</v>
      </c>
      <c r="D286" s="2">
        <v>120698</v>
      </c>
      <c r="E286" s="2">
        <v>8687</v>
      </c>
      <c r="F286" s="2">
        <v>33251</v>
      </c>
      <c r="G286" s="2">
        <v>41938</v>
      </c>
      <c r="H286" s="2">
        <v>78760</v>
      </c>
      <c r="I286" t="str">
        <f ca="1"/>
        <v>UA</v>
      </c>
      <c r="J286" s="2">
        <f ca="1"/>
        <v>936350.06865666981</v>
      </c>
    </row>
    <row r="287" spans="1:10" x14ac:dyDescent="0.3">
      <c r="A287" t="s">
        <v>561</v>
      </c>
      <c r="B287" s="2">
        <v>11067</v>
      </c>
      <c r="C287" s="2">
        <v>14863</v>
      </c>
      <c r="D287" s="2">
        <v>25930</v>
      </c>
      <c r="E287" s="2">
        <v>558</v>
      </c>
      <c r="F287" s="2">
        <v>23221</v>
      </c>
      <c r="G287" s="2">
        <v>23779</v>
      </c>
      <c r="H287" s="2">
        <v>2151</v>
      </c>
      <c r="I287" t="str">
        <f ca="1"/>
        <v>SD</v>
      </c>
      <c r="J287" s="2">
        <f ca="1"/>
        <v>56086.630022477446</v>
      </c>
    </row>
    <row r="288" spans="1:10" x14ac:dyDescent="0.3">
      <c r="A288" t="s">
        <v>193</v>
      </c>
      <c r="B288" s="2">
        <v>33864</v>
      </c>
      <c r="C288" s="2">
        <v>46733</v>
      </c>
      <c r="D288" s="2">
        <v>80597</v>
      </c>
      <c r="E288" s="2">
        <v>3571</v>
      </c>
      <c r="F288" s="2">
        <v>63198</v>
      </c>
      <c r="G288" s="2">
        <v>66769</v>
      </c>
      <c r="H288" s="2">
        <v>13828</v>
      </c>
      <c r="I288" t="str">
        <f ca="1"/>
        <v>UA</v>
      </c>
      <c r="J288" s="2">
        <f ca="1"/>
        <v>602861.09992869804</v>
      </c>
    </row>
    <row r="289" spans="1:10" x14ac:dyDescent="0.3">
      <c r="A289" t="s">
        <v>86</v>
      </c>
      <c r="B289" s="2">
        <v>6620</v>
      </c>
      <c r="C289" s="2">
        <v>18839</v>
      </c>
      <c r="D289" s="2">
        <v>25459</v>
      </c>
      <c r="E289" s="2">
        <v>4106</v>
      </c>
      <c r="F289" s="2">
        <v>15816</v>
      </c>
      <c r="G289" s="2">
        <v>19922</v>
      </c>
      <c r="H289" s="2">
        <v>5537</v>
      </c>
      <c r="I289" t="str">
        <f ca="1"/>
        <v>SD</v>
      </c>
      <c r="J289" s="2">
        <f ca="1"/>
        <v>92510.271349929099</v>
      </c>
    </row>
    <row r="290" spans="1:10" x14ac:dyDescent="0.3">
      <c r="A290" t="s">
        <v>153</v>
      </c>
      <c r="B290" s="2">
        <v>2318</v>
      </c>
      <c r="C290" s="2">
        <v>7313</v>
      </c>
      <c r="D290" s="2">
        <v>9631</v>
      </c>
      <c r="E290" s="2">
        <v>164</v>
      </c>
      <c r="F290" s="2">
        <v>8301</v>
      </c>
      <c r="G290" s="2">
        <v>8465</v>
      </c>
      <c r="H290" s="2">
        <v>1166</v>
      </c>
      <c r="I290" t="str">
        <f ca="1"/>
        <v>SD</v>
      </c>
      <c r="J290" s="2">
        <f ca="1"/>
        <v>-33550.944501108082</v>
      </c>
    </row>
    <row r="291" spans="1:10" x14ac:dyDescent="0.3">
      <c r="A291" t="s">
        <v>167</v>
      </c>
      <c r="B291" s="2">
        <v>19575</v>
      </c>
      <c r="C291" s="2">
        <v>22897</v>
      </c>
      <c r="D291" s="2">
        <v>42472</v>
      </c>
      <c r="E291" s="2">
        <v>6377</v>
      </c>
      <c r="F291" s="2">
        <v>29549</v>
      </c>
      <c r="G291" s="2">
        <v>35926</v>
      </c>
      <c r="H291" s="2">
        <v>6546</v>
      </c>
      <c r="I291" t="str">
        <f ca="1"/>
        <v>UA</v>
      </c>
      <c r="J291" s="2">
        <f ca="1"/>
        <v>259474.77313190466</v>
      </c>
    </row>
    <row r="292" spans="1:10" x14ac:dyDescent="0.3">
      <c r="A292" t="s">
        <v>752</v>
      </c>
      <c r="B292" s="2">
        <v>31450</v>
      </c>
      <c r="C292" s="2">
        <v>20135</v>
      </c>
      <c r="D292" s="2">
        <v>51585</v>
      </c>
      <c r="E292" s="2">
        <v>5961</v>
      </c>
      <c r="F292" s="2">
        <v>32710</v>
      </c>
      <c r="G292" s="2">
        <v>38671</v>
      </c>
      <c r="H292" s="2">
        <v>12914</v>
      </c>
      <c r="I292" t="str">
        <f ca="1"/>
        <v>UA</v>
      </c>
      <c r="J292" s="2">
        <f ca="1"/>
        <v>413617.12462344207</v>
      </c>
    </row>
    <row r="293" spans="1:10" x14ac:dyDescent="0.3">
      <c r="A293" t="s">
        <v>575</v>
      </c>
      <c r="B293" s="2">
        <v>8549</v>
      </c>
      <c r="C293" s="2">
        <v>9316</v>
      </c>
      <c r="D293" s="2">
        <v>17865</v>
      </c>
      <c r="E293" s="2">
        <v>1683</v>
      </c>
      <c r="F293" s="2">
        <v>12305</v>
      </c>
      <c r="G293" s="2">
        <v>13988</v>
      </c>
      <c r="H293" s="2">
        <v>3877</v>
      </c>
      <c r="I293" t="str">
        <f ca="1"/>
        <v>SD</v>
      </c>
      <c r="J293" s="2">
        <f ca="1"/>
        <v>36781.675340298621</v>
      </c>
    </row>
    <row r="294" spans="1:10" x14ac:dyDescent="0.3">
      <c r="A294" t="s">
        <v>599</v>
      </c>
      <c r="B294" s="2">
        <v>5507</v>
      </c>
      <c r="C294" s="2">
        <v>8494</v>
      </c>
      <c r="D294" s="2">
        <v>14001</v>
      </c>
      <c r="E294" s="2">
        <v>808</v>
      </c>
      <c r="F294" s="2">
        <v>10863</v>
      </c>
      <c r="G294" s="2">
        <v>11671</v>
      </c>
      <c r="H294" s="2">
        <v>2330</v>
      </c>
      <c r="I294" t="str">
        <f ca="1"/>
        <v>SD</v>
      </c>
      <c r="J294" s="2">
        <f ca="1"/>
        <v>4441.2336935510393</v>
      </c>
    </row>
    <row r="295" spans="1:10" x14ac:dyDescent="0.3">
      <c r="A295" t="s">
        <v>759</v>
      </c>
      <c r="B295" s="2">
        <v>10582</v>
      </c>
      <c r="C295" s="2">
        <v>9589</v>
      </c>
      <c r="D295" s="2">
        <v>20171</v>
      </c>
      <c r="E295" s="2">
        <v>16817</v>
      </c>
      <c r="F295" s="2">
        <v>503</v>
      </c>
      <c r="G295" s="2">
        <v>17320</v>
      </c>
      <c r="H295" s="2">
        <v>2851</v>
      </c>
      <c r="I295" t="str">
        <f ca="1"/>
        <v>SD</v>
      </c>
      <c r="J295" s="2">
        <f ca="1"/>
        <v>97507.838605640165</v>
      </c>
    </row>
    <row r="296" spans="1:10" x14ac:dyDescent="0.3">
      <c r="A296" t="s">
        <v>542</v>
      </c>
      <c r="B296" s="2">
        <v>7146</v>
      </c>
      <c r="C296" s="2">
        <v>6941</v>
      </c>
      <c r="D296" s="2">
        <v>14087</v>
      </c>
      <c r="E296" s="2">
        <v>291</v>
      </c>
      <c r="F296" s="2">
        <v>10499</v>
      </c>
      <c r="G296" s="2">
        <v>10790</v>
      </c>
      <c r="H296" s="2">
        <v>3297</v>
      </c>
      <c r="I296" t="str">
        <f ca="1"/>
        <v>SD</v>
      </c>
      <c r="J296" s="2">
        <f ca="1"/>
        <v>15173.057432895759</v>
      </c>
    </row>
    <row r="297" spans="1:10" x14ac:dyDescent="0.3">
      <c r="A297" t="s">
        <v>126</v>
      </c>
      <c r="B297" s="2">
        <v>19010</v>
      </c>
      <c r="C297" s="2">
        <v>15393</v>
      </c>
      <c r="D297" s="2">
        <v>34403</v>
      </c>
      <c r="E297" s="2">
        <v>2529</v>
      </c>
      <c r="F297" s="2">
        <v>14610</v>
      </c>
      <c r="G297" s="2">
        <v>17139</v>
      </c>
      <c r="H297" s="2">
        <v>17264</v>
      </c>
      <c r="I297" t="str">
        <f ca="1"/>
        <v>SD</v>
      </c>
      <c r="J297" s="2">
        <f ca="1"/>
        <v>275179.72630481736</v>
      </c>
    </row>
    <row r="298" spans="1:10" x14ac:dyDescent="0.3">
      <c r="A298" t="s">
        <v>460</v>
      </c>
      <c r="B298" s="2">
        <v>32394</v>
      </c>
      <c r="C298" s="2">
        <v>40559</v>
      </c>
      <c r="D298" s="2">
        <v>72953</v>
      </c>
      <c r="E298" s="2">
        <v>3945</v>
      </c>
      <c r="F298" s="2">
        <v>42744</v>
      </c>
      <c r="G298" s="2">
        <v>46689</v>
      </c>
      <c r="H298" s="2">
        <v>26264</v>
      </c>
      <c r="I298" t="str">
        <f ca="1"/>
        <v>UA</v>
      </c>
      <c r="J298" s="2">
        <f ca="1"/>
        <v>529596.09447696409</v>
      </c>
    </row>
    <row r="299" spans="1:10" x14ac:dyDescent="0.3">
      <c r="A299" t="s">
        <v>696</v>
      </c>
      <c r="B299" s="2">
        <v>2472</v>
      </c>
      <c r="C299" s="2">
        <v>19902</v>
      </c>
      <c r="D299" s="2">
        <v>22374</v>
      </c>
      <c r="E299" s="2">
        <v>502</v>
      </c>
      <c r="F299" s="2">
        <v>15444</v>
      </c>
      <c r="G299" s="2">
        <v>15946</v>
      </c>
      <c r="H299" s="2">
        <v>6428</v>
      </c>
      <c r="I299" t="str">
        <f ca="1"/>
        <v>SD</v>
      </c>
      <c r="J299" s="2">
        <f ca="1"/>
        <v>46629.836239197029</v>
      </c>
    </row>
    <row r="300" spans="1:10" x14ac:dyDescent="0.3">
      <c r="A300" t="s">
        <v>547</v>
      </c>
      <c r="B300" s="2">
        <v>7042</v>
      </c>
      <c r="C300" s="2">
        <v>9939</v>
      </c>
      <c r="D300" s="2">
        <v>16981</v>
      </c>
      <c r="E300" s="2">
        <v>484</v>
      </c>
      <c r="F300" s="2">
        <v>14013</v>
      </c>
      <c r="G300" s="2">
        <v>14497</v>
      </c>
      <c r="H300" s="2">
        <v>2484</v>
      </c>
      <c r="I300" t="str">
        <f ca="1"/>
        <v>SD</v>
      </c>
      <c r="J300" s="2">
        <f ca="1"/>
        <v>10425.713551180088</v>
      </c>
    </row>
    <row r="301" spans="1:10" x14ac:dyDescent="0.3">
      <c r="A301" t="s">
        <v>56</v>
      </c>
      <c r="B301" s="2">
        <v>4026</v>
      </c>
      <c r="C301" s="2">
        <v>117</v>
      </c>
      <c r="D301" s="2">
        <v>4143</v>
      </c>
      <c r="E301" s="2">
        <v>0</v>
      </c>
      <c r="F301" s="2">
        <v>0</v>
      </c>
      <c r="G301" s="2">
        <v>0</v>
      </c>
      <c r="H301" s="2">
        <v>4143</v>
      </c>
      <c r="I301" t="str">
        <f ca="1"/>
        <v>O</v>
      </c>
      <c r="J301" s="2">
        <f ca="1"/>
        <v>85487.393511362694</v>
      </c>
    </row>
    <row r="302" spans="1:10" x14ac:dyDescent="0.3">
      <c r="A302" t="s">
        <v>500</v>
      </c>
      <c r="B302" s="2">
        <v>8978</v>
      </c>
      <c r="C302" s="2">
        <v>12560</v>
      </c>
      <c r="D302" s="2">
        <v>21538</v>
      </c>
      <c r="E302" s="2">
        <v>1191</v>
      </c>
      <c r="F302" s="2">
        <v>14690</v>
      </c>
      <c r="G302" s="2">
        <v>15881</v>
      </c>
      <c r="H302" s="2">
        <v>5657</v>
      </c>
      <c r="I302" t="str">
        <f ca="1"/>
        <v>SD</v>
      </c>
      <c r="J302" s="2">
        <f ca="1"/>
        <v>68327.556193144759</v>
      </c>
    </row>
    <row r="303" spans="1:10" x14ac:dyDescent="0.3">
      <c r="A303" t="s">
        <v>481</v>
      </c>
      <c r="B303" s="2">
        <v>9453</v>
      </c>
      <c r="C303" s="2">
        <v>8423</v>
      </c>
      <c r="D303" s="2">
        <v>17876</v>
      </c>
      <c r="E303" s="2">
        <v>958</v>
      </c>
      <c r="F303" s="2">
        <v>2493</v>
      </c>
      <c r="G303" s="2">
        <v>3451</v>
      </c>
      <c r="H303" s="2">
        <v>14425</v>
      </c>
      <c r="I303" t="str">
        <f ca="1"/>
        <v>SD</v>
      </c>
      <c r="J303" s="2">
        <f ca="1"/>
        <v>280919.27164602437</v>
      </c>
    </row>
    <row r="304" spans="1:10" x14ac:dyDescent="0.3">
      <c r="A304" t="s">
        <v>659</v>
      </c>
      <c r="B304" s="2">
        <v>6411</v>
      </c>
      <c r="C304" s="2">
        <v>7562</v>
      </c>
      <c r="D304" s="2">
        <v>13973</v>
      </c>
      <c r="E304" s="2">
        <v>194</v>
      </c>
      <c r="F304" s="2">
        <v>10959</v>
      </c>
      <c r="G304" s="2">
        <v>11153</v>
      </c>
      <c r="H304" s="2">
        <v>2820</v>
      </c>
      <c r="I304" t="str">
        <f ca="1"/>
        <v>SD</v>
      </c>
      <c r="J304" s="2">
        <f ca="1"/>
        <v>7393.2292641737731</v>
      </c>
    </row>
    <row r="305" spans="1:10" x14ac:dyDescent="0.3">
      <c r="A305" t="s">
        <v>511</v>
      </c>
      <c r="B305" s="2">
        <v>2076</v>
      </c>
      <c r="C305" s="2">
        <v>400</v>
      </c>
      <c r="D305" s="2">
        <v>2476</v>
      </c>
      <c r="E305" s="2">
        <v>5</v>
      </c>
      <c r="F305" s="2">
        <v>13</v>
      </c>
      <c r="G305" s="2">
        <v>18</v>
      </c>
      <c r="H305" s="2">
        <v>2458</v>
      </c>
      <c r="I305" t="str">
        <f ca="1"/>
        <v>O</v>
      </c>
      <c r="J305" s="2">
        <f ca="1"/>
        <v>111441.19047958826</v>
      </c>
    </row>
    <row r="306" spans="1:10" x14ac:dyDescent="0.3">
      <c r="A306" t="s">
        <v>428</v>
      </c>
      <c r="B306" s="2">
        <v>5532</v>
      </c>
      <c r="C306" s="2">
        <v>3066</v>
      </c>
      <c r="D306" s="2">
        <v>8598</v>
      </c>
      <c r="E306" s="2">
        <v>299</v>
      </c>
      <c r="F306" s="2">
        <v>2035</v>
      </c>
      <c r="G306" s="2">
        <v>2334</v>
      </c>
      <c r="H306" s="2">
        <v>6264</v>
      </c>
      <c r="I306" t="str">
        <f ca="1"/>
        <v>SD</v>
      </c>
      <c r="J306" s="2">
        <f ca="1"/>
        <v>79590.612463483645</v>
      </c>
    </row>
    <row r="307" spans="1:10" x14ac:dyDescent="0.3">
      <c r="A307" t="s">
        <v>646</v>
      </c>
      <c r="B307" s="2">
        <v>20393</v>
      </c>
      <c r="C307" s="2">
        <v>34108</v>
      </c>
      <c r="D307" s="2">
        <v>54501</v>
      </c>
      <c r="E307" s="2">
        <v>2727</v>
      </c>
      <c r="F307" s="2">
        <v>46678</v>
      </c>
      <c r="G307" s="2">
        <v>49405</v>
      </c>
      <c r="H307" s="2">
        <v>5096</v>
      </c>
      <c r="I307" t="str">
        <f ca="1"/>
        <v>UA</v>
      </c>
      <c r="J307" s="2">
        <f ca="1"/>
        <v>313279.15794473235</v>
      </c>
    </row>
    <row r="308" spans="1:10" x14ac:dyDescent="0.3">
      <c r="A308" t="s">
        <v>41</v>
      </c>
      <c r="B308" s="2">
        <v>13642</v>
      </c>
      <c r="C308" s="2">
        <v>14592</v>
      </c>
      <c r="D308" s="2">
        <v>28234</v>
      </c>
      <c r="E308" s="2">
        <v>554</v>
      </c>
      <c r="F308" s="2">
        <v>21691</v>
      </c>
      <c r="G308" s="2">
        <v>22245</v>
      </c>
      <c r="H308" s="2">
        <v>5989</v>
      </c>
      <c r="I308" t="str">
        <f ca="1"/>
        <v>SD</v>
      </c>
      <c r="J308" s="2">
        <f ca="1"/>
        <v>108718.48282536431</v>
      </c>
    </row>
    <row r="309" spans="1:10" x14ac:dyDescent="0.3">
      <c r="A309" t="s">
        <v>600</v>
      </c>
      <c r="B309" s="2">
        <v>13649</v>
      </c>
      <c r="C309" s="2">
        <v>11704</v>
      </c>
      <c r="D309" s="2">
        <v>25353</v>
      </c>
      <c r="E309" s="2">
        <v>908</v>
      </c>
      <c r="F309" s="2">
        <v>19155</v>
      </c>
      <c r="G309" s="2">
        <v>20063</v>
      </c>
      <c r="H309" s="2">
        <v>5290</v>
      </c>
      <c r="I309" t="str">
        <f ca="1"/>
        <v>SD</v>
      </c>
      <c r="J309" s="2">
        <f ca="1"/>
        <v>93248.568280803098</v>
      </c>
    </row>
    <row r="310" spans="1:10" x14ac:dyDescent="0.3">
      <c r="A310" t="s">
        <v>732</v>
      </c>
      <c r="B310" s="2">
        <v>10314</v>
      </c>
      <c r="C310" s="2">
        <v>-507</v>
      </c>
      <c r="D310" s="2">
        <v>9807</v>
      </c>
      <c r="E310" s="2">
        <v>3952</v>
      </c>
      <c r="F310" s="2">
        <v>1677</v>
      </c>
      <c r="G310" s="2">
        <v>5629</v>
      </c>
      <c r="H310" s="2">
        <v>4178</v>
      </c>
      <c r="I310" t="str">
        <f ca="1"/>
        <v>SD</v>
      </c>
      <c r="J310" s="2">
        <f ca="1"/>
        <v>-13024.1099318419</v>
      </c>
    </row>
    <row r="311" spans="1:10" x14ac:dyDescent="0.3">
      <c r="A311" t="s">
        <v>739</v>
      </c>
      <c r="B311" s="2">
        <v>53543</v>
      </c>
      <c r="C311" s="2">
        <v>43957</v>
      </c>
      <c r="D311" s="2">
        <v>97499</v>
      </c>
      <c r="E311" s="2">
        <v>35921</v>
      </c>
      <c r="F311" s="2">
        <v>23921</v>
      </c>
      <c r="G311" s="2">
        <v>59841</v>
      </c>
      <c r="H311" s="2">
        <v>37658</v>
      </c>
      <c r="I311" t="str">
        <f ca="1"/>
        <v>UA</v>
      </c>
      <c r="J311" s="2">
        <f ca="1"/>
        <v>750647.23096551583</v>
      </c>
    </row>
    <row r="312" spans="1:10" x14ac:dyDescent="0.3">
      <c r="A312" t="s">
        <v>598</v>
      </c>
      <c r="B312" s="2">
        <v>14758</v>
      </c>
      <c r="C312" s="2">
        <v>3214</v>
      </c>
      <c r="D312" s="2">
        <v>17972</v>
      </c>
      <c r="E312" s="2">
        <v>2730</v>
      </c>
      <c r="F312" s="2">
        <v>2300</v>
      </c>
      <c r="G312" s="2">
        <v>5030</v>
      </c>
      <c r="H312" s="2">
        <v>12942</v>
      </c>
      <c r="I312" t="str">
        <f ca="1"/>
        <v>SD</v>
      </c>
      <c r="J312" s="2">
        <f ca="1"/>
        <v>246120.69371906295</v>
      </c>
    </row>
    <row r="313" spans="1:10" x14ac:dyDescent="0.3">
      <c r="A313" t="s">
        <v>548</v>
      </c>
      <c r="B313" s="2">
        <v>45023</v>
      </c>
      <c r="C313" s="2">
        <v>65683</v>
      </c>
      <c r="D313" s="2">
        <v>110706</v>
      </c>
      <c r="E313" s="2">
        <v>3224</v>
      </c>
      <c r="F313" s="2">
        <v>7007</v>
      </c>
      <c r="G313" s="2">
        <v>10231</v>
      </c>
      <c r="H313" s="2">
        <v>100476</v>
      </c>
      <c r="I313" t="str">
        <f ca="1"/>
        <v>UA</v>
      </c>
      <c r="J313" s="2">
        <f ca="1"/>
        <v>4412465.0026868824</v>
      </c>
    </row>
    <row r="314" spans="1:10" x14ac:dyDescent="0.3">
      <c r="A314" t="s">
        <v>664</v>
      </c>
      <c r="B314" s="2">
        <v>11177</v>
      </c>
      <c r="C314" s="2">
        <v>5005</v>
      </c>
      <c r="D314" s="2">
        <v>16182</v>
      </c>
      <c r="E314" s="2">
        <v>184</v>
      </c>
      <c r="F314" s="2">
        <v>12444</v>
      </c>
      <c r="G314" s="2">
        <v>12628</v>
      </c>
      <c r="H314" s="2">
        <v>3554</v>
      </c>
      <c r="I314" t="str">
        <f ca="1"/>
        <v>SD</v>
      </c>
      <c r="J314" s="2">
        <f ca="1"/>
        <v>41718.127730469074</v>
      </c>
    </row>
    <row r="315" spans="1:10" x14ac:dyDescent="0.3">
      <c r="A315" t="s">
        <v>733</v>
      </c>
      <c r="B315" s="2">
        <v>4221</v>
      </c>
      <c r="C315" s="2">
        <v>7988</v>
      </c>
      <c r="D315" s="2">
        <v>12209</v>
      </c>
      <c r="E315" s="2">
        <v>360</v>
      </c>
      <c r="F315" s="2">
        <v>10061</v>
      </c>
      <c r="G315" s="2">
        <v>10421</v>
      </c>
      <c r="H315" s="2">
        <v>1788</v>
      </c>
      <c r="I315" t="str">
        <f ca="1"/>
        <v>SD</v>
      </c>
      <c r="J315" s="2">
        <f ca="1"/>
        <v>-14405.139596941357</v>
      </c>
    </row>
    <row r="316" spans="1:10" x14ac:dyDescent="0.3">
      <c r="A316" t="s">
        <v>48</v>
      </c>
      <c r="B316" s="2">
        <v>693</v>
      </c>
      <c r="C316" s="2">
        <v>148</v>
      </c>
      <c r="D316" s="2">
        <v>841</v>
      </c>
      <c r="E316" s="2">
        <v>0</v>
      </c>
      <c r="F316" s="2">
        <v>0</v>
      </c>
      <c r="G316" s="2">
        <v>0</v>
      </c>
      <c r="H316" s="2">
        <v>841</v>
      </c>
      <c r="I316" t="str">
        <f ca="1"/>
        <v>O</v>
      </c>
      <c r="J316" s="2">
        <f ca="1"/>
        <v>104278.93986799926</v>
      </c>
    </row>
    <row r="317" spans="1:10" x14ac:dyDescent="0.3">
      <c r="A317" t="s">
        <v>718</v>
      </c>
      <c r="B317" s="2">
        <v>8571</v>
      </c>
      <c r="C317" s="2">
        <v>-2255</v>
      </c>
      <c r="D317" s="2">
        <v>6316</v>
      </c>
      <c r="E317" s="2">
        <v>637</v>
      </c>
      <c r="F317" s="2">
        <v>2285</v>
      </c>
      <c r="G317" s="2">
        <v>2922</v>
      </c>
      <c r="H317" s="2">
        <v>3394</v>
      </c>
      <c r="I317" t="str">
        <f ca="1"/>
        <v>SD</v>
      </c>
      <c r="J317" s="2">
        <f ca="1"/>
        <v>35713.096372287197</v>
      </c>
    </row>
    <row r="318" spans="1:10" x14ac:dyDescent="0.3">
      <c r="A318" t="s">
        <v>721</v>
      </c>
      <c r="B318" s="2">
        <v>3474</v>
      </c>
      <c r="C318" s="2">
        <v>8240</v>
      </c>
      <c r="D318" s="2">
        <v>11714</v>
      </c>
      <c r="E318" s="2">
        <v>2397</v>
      </c>
      <c r="F318" s="2">
        <v>292</v>
      </c>
      <c r="G318" s="2">
        <v>2689</v>
      </c>
      <c r="H318" s="2">
        <v>9025</v>
      </c>
      <c r="I318" t="str">
        <f ca="1"/>
        <v>SD</v>
      </c>
      <c r="J318" s="2">
        <f ca="1"/>
        <v>75879.613509440009</v>
      </c>
    </row>
    <row r="319" spans="1:10" x14ac:dyDescent="0.3">
      <c r="A319" t="s">
        <v>636</v>
      </c>
      <c r="B319" s="2">
        <v>15842</v>
      </c>
      <c r="C319" s="2">
        <v>6218</v>
      </c>
      <c r="D319" s="2">
        <v>22060</v>
      </c>
      <c r="E319" s="2">
        <v>4783</v>
      </c>
      <c r="F319" s="2">
        <v>1486</v>
      </c>
      <c r="G319" s="2">
        <v>6269</v>
      </c>
      <c r="H319" s="2">
        <v>15791</v>
      </c>
      <c r="I319" t="str">
        <f ca="1"/>
        <v>SD</v>
      </c>
      <c r="J319" s="2">
        <f ca="1"/>
        <v>423154.35050814471</v>
      </c>
    </row>
    <row r="320" spans="1:10" x14ac:dyDescent="0.3">
      <c r="A320" t="s">
        <v>217</v>
      </c>
      <c r="B320" s="2">
        <v>5921</v>
      </c>
      <c r="C320" s="2">
        <v>5242</v>
      </c>
      <c r="D320" s="2">
        <v>11163</v>
      </c>
      <c r="E320" s="2">
        <v>978</v>
      </c>
      <c r="F320" s="2">
        <v>5017</v>
      </c>
      <c r="G320" s="2">
        <v>5995</v>
      </c>
      <c r="H320" s="2">
        <v>5168</v>
      </c>
      <c r="I320" t="str">
        <f ca="1"/>
        <v>SD</v>
      </c>
      <c r="J320" s="2">
        <f ca="1"/>
        <v>76625.655269433133</v>
      </c>
    </row>
    <row r="321" spans="1:10" x14ac:dyDescent="0.3">
      <c r="A321" t="s">
        <v>667</v>
      </c>
      <c r="B321" s="2">
        <v>10821</v>
      </c>
      <c r="C321" s="2">
        <v>16988</v>
      </c>
      <c r="D321" s="2">
        <v>27809</v>
      </c>
      <c r="E321" s="2">
        <v>698</v>
      </c>
      <c r="F321" s="2">
        <v>23463</v>
      </c>
      <c r="G321" s="2">
        <v>24161</v>
      </c>
      <c r="H321" s="2">
        <v>3648</v>
      </c>
      <c r="I321" t="str">
        <f ca="1"/>
        <v>SD</v>
      </c>
      <c r="J321" s="2">
        <f ca="1"/>
        <v>77058.436967136775</v>
      </c>
    </row>
    <row r="322" spans="1:10" x14ac:dyDescent="0.3">
      <c r="A322" t="s">
        <v>692</v>
      </c>
      <c r="B322" s="2">
        <v>1419</v>
      </c>
      <c r="C322" s="2">
        <v>9454</v>
      </c>
      <c r="D322" s="2">
        <v>10873</v>
      </c>
      <c r="E322" s="2">
        <v>2974</v>
      </c>
      <c r="F322" s="2">
        <v>247</v>
      </c>
      <c r="G322" s="2">
        <v>3221</v>
      </c>
      <c r="H322" s="2">
        <v>7652</v>
      </c>
      <c r="I322" t="str">
        <f ca="1"/>
        <v>SD</v>
      </c>
      <c r="J322" s="2">
        <f ca="1"/>
        <v>55345.869159581664</v>
      </c>
    </row>
    <row r="323" spans="1:10" x14ac:dyDescent="0.3">
      <c r="A323" t="s">
        <v>523</v>
      </c>
      <c r="B323" s="2">
        <v>11887</v>
      </c>
      <c r="C323" s="2">
        <v>-3283</v>
      </c>
      <c r="D323" s="2">
        <v>8604</v>
      </c>
      <c r="E323" s="2">
        <v>1256</v>
      </c>
      <c r="F323" s="2">
        <v>948</v>
      </c>
      <c r="G323" s="2">
        <v>2204</v>
      </c>
      <c r="H323" s="2">
        <v>6400</v>
      </c>
      <c r="I323" t="str">
        <f ca="1"/>
        <v>SD</v>
      </c>
      <c r="J323" s="2">
        <f ca="1"/>
        <v>128920.86811575493</v>
      </c>
    </row>
    <row r="324" spans="1:10" x14ac:dyDescent="0.3">
      <c r="A324" t="s">
        <v>558</v>
      </c>
      <c r="B324" s="2">
        <v>3908</v>
      </c>
      <c r="C324" s="2">
        <v>1465</v>
      </c>
      <c r="D324" s="2">
        <v>5373</v>
      </c>
      <c r="E324" s="2">
        <v>335</v>
      </c>
      <c r="F324" s="2">
        <v>2055</v>
      </c>
      <c r="G324" s="2">
        <v>2390</v>
      </c>
      <c r="H324" s="2">
        <v>2983</v>
      </c>
      <c r="I324" t="str">
        <f ca="1"/>
        <v>SD</v>
      </c>
      <c r="J324" s="2">
        <f ca="1"/>
        <v>10581.404915609251</v>
      </c>
    </row>
    <row r="325" spans="1:10" x14ac:dyDescent="0.3">
      <c r="A325" t="s">
        <v>571</v>
      </c>
      <c r="B325" s="2">
        <v>28724</v>
      </c>
      <c r="C325" s="2">
        <v>29558</v>
      </c>
      <c r="D325" s="2">
        <v>58282</v>
      </c>
      <c r="E325" s="2">
        <v>8166</v>
      </c>
      <c r="F325" s="2">
        <v>37454</v>
      </c>
      <c r="G325" s="2">
        <v>45620</v>
      </c>
      <c r="H325" s="2">
        <v>12662</v>
      </c>
      <c r="I325" t="str">
        <f ca="1"/>
        <v>UA</v>
      </c>
      <c r="J325" s="2">
        <f ca="1"/>
        <v>427366.80303157272</v>
      </c>
    </row>
    <row r="326" spans="1:10" x14ac:dyDescent="0.3">
      <c r="A326" t="s">
        <v>589</v>
      </c>
      <c r="B326" s="2">
        <v>118648</v>
      </c>
      <c r="C326" s="2">
        <v>22046</v>
      </c>
      <c r="D326" s="2">
        <v>140694</v>
      </c>
      <c r="E326" s="2">
        <v>15023</v>
      </c>
      <c r="F326" s="2">
        <v>103947</v>
      </c>
      <c r="G326" s="2">
        <v>118970</v>
      </c>
      <c r="H326" s="2">
        <v>21724</v>
      </c>
      <c r="I326" t="str">
        <f ca="1"/>
        <v>UA</v>
      </c>
      <c r="J326" s="2">
        <f ca="1"/>
        <v>1433714.4139558182</v>
      </c>
    </row>
    <row r="327" spans="1:10" x14ac:dyDescent="0.3">
      <c r="A327" t="s">
        <v>714</v>
      </c>
      <c r="B327" s="2">
        <v>6444</v>
      </c>
      <c r="C327" s="2">
        <v>17915</v>
      </c>
      <c r="D327" s="2">
        <v>24359</v>
      </c>
      <c r="E327" s="2">
        <v>631</v>
      </c>
      <c r="F327" s="2">
        <v>15804</v>
      </c>
      <c r="G327" s="2">
        <v>16435</v>
      </c>
      <c r="H327" s="2">
        <v>7924</v>
      </c>
      <c r="I327" t="str">
        <f ca="1"/>
        <v>SD</v>
      </c>
      <c r="J327" s="2">
        <f ca="1"/>
        <v>76370.687885415537</v>
      </c>
    </row>
    <row r="328" spans="1:10" x14ac:dyDescent="0.3">
      <c r="A328" t="s">
        <v>651</v>
      </c>
      <c r="B328" s="2">
        <v>4050</v>
      </c>
      <c r="C328" s="2">
        <v>20551</v>
      </c>
      <c r="D328" s="2">
        <v>24601</v>
      </c>
      <c r="E328" s="2">
        <v>1701</v>
      </c>
      <c r="F328" s="2">
        <v>171</v>
      </c>
      <c r="G328" s="2">
        <v>1872</v>
      </c>
      <c r="H328" s="2">
        <v>22729</v>
      </c>
      <c r="I328" t="str">
        <f ca="1"/>
        <v>SD</v>
      </c>
      <c r="J328" s="2">
        <f ca="1"/>
        <v>638938.87803112925</v>
      </c>
    </row>
    <row r="329" spans="1:10" x14ac:dyDescent="0.3">
      <c r="A329" t="s">
        <v>540</v>
      </c>
      <c r="B329" s="2">
        <v>3066</v>
      </c>
      <c r="C329" s="2">
        <v>3705</v>
      </c>
      <c r="D329" s="2">
        <v>6771</v>
      </c>
      <c r="E329" s="2">
        <v>1026</v>
      </c>
      <c r="F329" s="2">
        <v>371</v>
      </c>
      <c r="G329" s="2">
        <v>1397</v>
      </c>
      <c r="H329" s="2">
        <v>5374</v>
      </c>
      <c r="I329" t="str">
        <f ca="1"/>
        <v>SD</v>
      </c>
      <c r="J329" s="2">
        <f ca="1"/>
        <v>117913.44327665912</v>
      </c>
    </row>
    <row r="330" spans="1:10" x14ac:dyDescent="0.3">
      <c r="A330" t="s">
        <v>142</v>
      </c>
      <c r="B330" s="2">
        <v>5309</v>
      </c>
      <c r="C330" s="2">
        <v>9782</v>
      </c>
      <c r="D330" s="2">
        <v>15091</v>
      </c>
      <c r="E330" s="2">
        <v>436</v>
      </c>
      <c r="F330" s="2">
        <v>10759</v>
      </c>
      <c r="G330" s="2">
        <v>11195</v>
      </c>
      <c r="H330" s="2">
        <v>3896</v>
      </c>
      <c r="I330" t="str">
        <f ca="1"/>
        <v>SD</v>
      </c>
      <c r="J330" s="2">
        <f ca="1"/>
        <v>15537.169494162517</v>
      </c>
    </row>
    <row r="331" spans="1:10" x14ac:dyDescent="0.3">
      <c r="A331" t="s">
        <v>735</v>
      </c>
      <c r="B331" s="2">
        <v>46003</v>
      </c>
      <c r="C331" s="2">
        <v>40797</v>
      </c>
      <c r="D331" s="2">
        <v>86800</v>
      </c>
      <c r="E331" s="2">
        <v>1224</v>
      </c>
      <c r="F331" s="2">
        <v>8417</v>
      </c>
      <c r="G331" s="2">
        <v>9641</v>
      </c>
      <c r="H331" s="2">
        <v>77159</v>
      </c>
      <c r="I331" t="str">
        <f ca="1"/>
        <v>UA</v>
      </c>
      <c r="J331" s="2">
        <f ca="1"/>
        <v>648123.63052426511</v>
      </c>
    </row>
    <row r="332" spans="1:10" x14ac:dyDescent="0.3">
      <c r="A332" t="s">
        <v>97</v>
      </c>
      <c r="B332" s="2">
        <v>10246</v>
      </c>
      <c r="C332" s="2">
        <v>9331</v>
      </c>
      <c r="D332" s="2">
        <v>19577</v>
      </c>
      <c r="E332" s="2">
        <v>398</v>
      </c>
      <c r="F332" s="2">
        <v>14627</v>
      </c>
      <c r="G332" s="2">
        <v>15025</v>
      </c>
      <c r="H332" s="2">
        <v>4552</v>
      </c>
      <c r="I332" t="str">
        <f ca="1"/>
        <v>SD</v>
      </c>
      <c r="J332" s="2">
        <f ca="1"/>
        <v>46323.02713222109</v>
      </c>
    </row>
    <row r="333" spans="1:10" x14ac:dyDescent="0.3">
      <c r="A333" t="s">
        <v>461</v>
      </c>
      <c r="B333" s="2">
        <v>16363</v>
      </c>
      <c r="C333" s="2">
        <v>6929</v>
      </c>
      <c r="D333" s="2">
        <v>23292</v>
      </c>
      <c r="E333" s="2">
        <v>5231</v>
      </c>
      <c r="F333" s="2">
        <v>0</v>
      </c>
      <c r="G333" s="2">
        <v>5231</v>
      </c>
      <c r="H333" s="2">
        <v>18061</v>
      </c>
      <c r="I333" t="str">
        <f ca="1"/>
        <v>SD</v>
      </c>
      <c r="J333" s="2">
        <f ca="1"/>
        <v>499964.65098975739</v>
      </c>
    </row>
    <row r="334" spans="1:10" x14ac:dyDescent="0.3">
      <c r="A334" t="s">
        <v>703</v>
      </c>
      <c r="B334" s="2">
        <v>23764</v>
      </c>
      <c r="C334" s="2">
        <v>21121</v>
      </c>
      <c r="D334" s="2">
        <v>44885</v>
      </c>
      <c r="E334" s="2">
        <v>3234</v>
      </c>
      <c r="F334" s="2">
        <v>30177</v>
      </c>
      <c r="G334" s="2">
        <v>33411</v>
      </c>
      <c r="H334" s="2">
        <v>11474</v>
      </c>
      <c r="I334" t="str">
        <f ca="1"/>
        <v>UA</v>
      </c>
      <c r="J334" s="2">
        <f ca="1"/>
        <v>318005.56749124231</v>
      </c>
    </row>
    <row r="335" spans="1:10" x14ac:dyDescent="0.3">
      <c r="A335" t="s">
        <v>510</v>
      </c>
      <c r="B335" s="2">
        <v>36077</v>
      </c>
      <c r="C335" s="2">
        <v>24883</v>
      </c>
      <c r="D335" s="2">
        <v>60960</v>
      </c>
      <c r="E335" s="2">
        <v>2865</v>
      </c>
      <c r="F335" s="2">
        <v>39200</v>
      </c>
      <c r="G335" s="2">
        <v>42065</v>
      </c>
      <c r="H335" s="2">
        <v>18895</v>
      </c>
      <c r="I335" t="str">
        <f ca="1"/>
        <v>UA</v>
      </c>
      <c r="J335" s="2">
        <f ca="1"/>
        <v>492580.71255709208</v>
      </c>
    </row>
    <row r="336" spans="1:10" x14ac:dyDescent="0.3">
      <c r="A336" t="s">
        <v>741</v>
      </c>
      <c r="B336" s="2">
        <v>507</v>
      </c>
      <c r="C336" s="2">
        <v>13462</v>
      </c>
      <c r="D336" s="2">
        <v>13969</v>
      </c>
      <c r="E336" s="2">
        <v>1770</v>
      </c>
      <c r="F336" s="2">
        <v>2504</v>
      </c>
      <c r="G336" s="2">
        <v>4274</v>
      </c>
      <c r="H336" s="2">
        <v>9695</v>
      </c>
      <c r="I336" t="str">
        <f ca="1"/>
        <v>SD</v>
      </c>
      <c r="J336" s="2">
        <f ca="1"/>
        <v>177189.25004262169</v>
      </c>
    </row>
    <row r="337" spans="1:10" x14ac:dyDescent="0.3">
      <c r="A337" t="s">
        <v>622</v>
      </c>
      <c r="B337" s="2">
        <v>7517</v>
      </c>
      <c r="C337" s="2">
        <v>9819</v>
      </c>
      <c r="D337" s="2">
        <v>17336</v>
      </c>
      <c r="E337" s="2">
        <v>1097</v>
      </c>
      <c r="F337" s="2">
        <v>11796</v>
      </c>
      <c r="G337" s="2">
        <v>12893</v>
      </c>
      <c r="H337" s="2">
        <v>4443</v>
      </c>
      <c r="I337" t="str">
        <f ca="1"/>
        <v>SD</v>
      </c>
      <c r="J337" s="2">
        <f ca="1"/>
        <v>38540.149280444573</v>
      </c>
    </row>
    <row r="338" spans="1:10" x14ac:dyDescent="0.3">
      <c r="A338" t="s">
        <v>480</v>
      </c>
      <c r="B338" s="2">
        <v>9874</v>
      </c>
      <c r="C338" s="2">
        <v>12519</v>
      </c>
      <c r="D338" s="2">
        <v>22393</v>
      </c>
      <c r="E338" s="2">
        <v>518</v>
      </c>
      <c r="F338" s="2">
        <v>15781</v>
      </c>
      <c r="G338" s="2">
        <v>16299</v>
      </c>
      <c r="H338" s="2">
        <v>6094</v>
      </c>
      <c r="I338" t="str">
        <f ca="1"/>
        <v>SD</v>
      </c>
      <c r="J338" s="2">
        <f ca="1"/>
        <v>69700.868744127016</v>
      </c>
    </row>
    <row r="339" spans="1:10" x14ac:dyDescent="0.3">
      <c r="A339" t="s">
        <v>496</v>
      </c>
      <c r="B339" s="2">
        <v>8902</v>
      </c>
      <c r="C339" s="2">
        <v>7831</v>
      </c>
      <c r="D339" s="2">
        <v>16733</v>
      </c>
      <c r="E339" s="2">
        <v>188</v>
      </c>
      <c r="F339" s="2">
        <v>14087</v>
      </c>
      <c r="G339" s="2">
        <v>14275</v>
      </c>
      <c r="H339" s="2">
        <v>2458</v>
      </c>
      <c r="I339" t="str">
        <f ca="1"/>
        <v>SD</v>
      </c>
      <c r="J339" s="2">
        <f ca="1"/>
        <v>17190.572144400794</v>
      </c>
    </row>
    <row r="340" spans="1:10" x14ac:dyDescent="0.3">
      <c r="A340" t="s">
        <v>181</v>
      </c>
      <c r="B340" s="2">
        <v>44299</v>
      </c>
      <c r="C340" s="2">
        <v>51840</v>
      </c>
      <c r="D340" s="2">
        <v>96139</v>
      </c>
      <c r="E340" s="2">
        <v>3017</v>
      </c>
      <c r="F340" s="2">
        <v>64090</v>
      </c>
      <c r="G340" s="2">
        <v>67107</v>
      </c>
      <c r="H340" s="2">
        <v>29032</v>
      </c>
      <c r="I340" t="str">
        <f ca="1"/>
        <v>UA</v>
      </c>
      <c r="J340" s="2">
        <f ca="1"/>
        <v>717758.07108240714</v>
      </c>
    </row>
    <row r="341" spans="1:10" x14ac:dyDescent="0.3">
      <c r="A341" t="s">
        <v>435</v>
      </c>
      <c r="B341" s="2">
        <v>3897</v>
      </c>
      <c r="C341" s="2">
        <v>7527</v>
      </c>
      <c r="D341" s="2">
        <v>11424</v>
      </c>
      <c r="E341" s="2">
        <v>541</v>
      </c>
      <c r="F341" s="2">
        <v>8333</v>
      </c>
      <c r="G341" s="2">
        <v>8874</v>
      </c>
      <c r="H341" s="2">
        <v>2550</v>
      </c>
      <c r="I341" t="str">
        <f ca="1"/>
        <v>SD</v>
      </c>
      <c r="J341" s="2">
        <f ca="1"/>
        <v>-14675.926079461002</v>
      </c>
    </row>
    <row r="342" spans="1:10" x14ac:dyDescent="0.3">
      <c r="A342" t="s">
        <v>660</v>
      </c>
      <c r="B342" s="2">
        <v>6615</v>
      </c>
      <c r="C342" s="2">
        <v>8289</v>
      </c>
      <c r="D342" s="2">
        <v>14904</v>
      </c>
      <c r="E342" s="2">
        <v>237</v>
      </c>
      <c r="F342" s="2">
        <v>11134</v>
      </c>
      <c r="G342" s="2">
        <v>11371</v>
      </c>
      <c r="H342" s="2">
        <v>3533</v>
      </c>
      <c r="I342" t="str">
        <f ca="1"/>
        <v>SD</v>
      </c>
      <c r="J342" s="2">
        <f ca="1"/>
        <v>16765.582968863804</v>
      </c>
    </row>
    <row r="343" spans="1:10" x14ac:dyDescent="0.3">
      <c r="A343" t="s">
        <v>507</v>
      </c>
      <c r="B343" s="2">
        <v>1151</v>
      </c>
      <c r="C343" s="2">
        <v>385</v>
      </c>
      <c r="D343" s="2">
        <v>1536</v>
      </c>
      <c r="E343" s="2">
        <v>0</v>
      </c>
      <c r="F343" s="2">
        <v>556</v>
      </c>
      <c r="G343" s="2">
        <v>556</v>
      </c>
      <c r="H343" s="2">
        <v>980</v>
      </c>
      <c r="I343" t="str">
        <f ca="1"/>
        <v>O</v>
      </c>
      <c r="J343" s="2">
        <f ca="1"/>
        <v>-21503.384672806947</v>
      </c>
    </row>
    <row r="344" spans="1:10" x14ac:dyDescent="0.3">
      <c r="A344" t="s">
        <v>665</v>
      </c>
      <c r="B344" s="2">
        <v>23203</v>
      </c>
      <c r="C344" s="2">
        <v>29033</v>
      </c>
      <c r="D344" s="2">
        <v>52236</v>
      </c>
      <c r="E344" s="2">
        <v>5195</v>
      </c>
      <c r="F344" s="2">
        <v>27469</v>
      </c>
      <c r="G344" s="2">
        <v>32664</v>
      </c>
      <c r="H344" s="2">
        <v>19572</v>
      </c>
      <c r="I344" t="str">
        <f ca="1"/>
        <v>UA</v>
      </c>
      <c r="J344" s="2">
        <f ca="1"/>
        <v>388527.50806682801</v>
      </c>
    </row>
    <row r="345" spans="1:10" x14ac:dyDescent="0.3">
      <c r="A345" t="s">
        <v>189</v>
      </c>
      <c r="B345" s="2">
        <v>5358</v>
      </c>
      <c r="C345" s="2">
        <v>7040</v>
      </c>
      <c r="D345" s="2">
        <v>12398</v>
      </c>
      <c r="E345" s="2">
        <v>839</v>
      </c>
      <c r="F345" s="2">
        <v>1490</v>
      </c>
      <c r="G345" s="2">
        <v>2329</v>
      </c>
      <c r="H345" s="2">
        <v>10069</v>
      </c>
      <c r="I345" t="str">
        <f ca="1"/>
        <v>SD</v>
      </c>
      <c r="J345" s="2">
        <f ca="1"/>
        <v>59854.110139591066</v>
      </c>
    </row>
    <row r="346" spans="1:10" x14ac:dyDescent="0.3">
      <c r="A346" t="s">
        <v>707</v>
      </c>
      <c r="B346" s="2">
        <v>3743</v>
      </c>
      <c r="C346" s="2">
        <v>5156</v>
      </c>
      <c r="D346" s="2">
        <v>8899</v>
      </c>
      <c r="E346" s="2">
        <v>896</v>
      </c>
      <c r="F346" s="2">
        <v>6169</v>
      </c>
      <c r="G346" s="2">
        <v>7065</v>
      </c>
      <c r="H346" s="2">
        <v>1834</v>
      </c>
      <c r="I346" t="str">
        <f ca="1"/>
        <v>SD</v>
      </c>
      <c r="J346" s="2">
        <f ca="1"/>
        <v>15886.399754618382</v>
      </c>
    </row>
    <row r="347" spans="1:10" x14ac:dyDescent="0.3">
      <c r="A347" t="s">
        <v>725</v>
      </c>
      <c r="B347" s="2">
        <v>24702</v>
      </c>
      <c r="C347" s="2">
        <v>32820</v>
      </c>
      <c r="D347" s="2">
        <v>57522</v>
      </c>
      <c r="E347" s="2">
        <v>3656</v>
      </c>
      <c r="F347" s="2">
        <v>40258</v>
      </c>
      <c r="G347" s="2">
        <v>43914</v>
      </c>
      <c r="H347" s="2">
        <v>13608</v>
      </c>
      <c r="I347" t="str">
        <f ca="1"/>
        <v>UA</v>
      </c>
      <c r="J347" s="2">
        <f ca="1"/>
        <v>416088.69195944036</v>
      </c>
    </row>
    <row r="348" spans="1:10" x14ac:dyDescent="0.3">
      <c r="A348" t="s">
        <v>586</v>
      </c>
      <c r="B348" s="2">
        <v>21750</v>
      </c>
      <c r="C348" s="2">
        <v>3273</v>
      </c>
      <c r="D348" s="2">
        <v>25023</v>
      </c>
      <c r="E348" s="2">
        <v>3676</v>
      </c>
      <c r="F348" s="2">
        <v>1705</v>
      </c>
      <c r="G348" s="2">
        <v>5381</v>
      </c>
      <c r="H348" s="2">
        <v>19642</v>
      </c>
      <c r="I348" t="str">
        <f ca="1"/>
        <v>SD</v>
      </c>
      <c r="J348" s="2">
        <f ca="1"/>
        <v>503698.78952133062</v>
      </c>
    </row>
    <row r="349" spans="1:10" x14ac:dyDescent="0.3">
      <c r="A349" t="s">
        <v>557</v>
      </c>
      <c r="B349" s="2">
        <v>0</v>
      </c>
      <c r="C349" s="2">
        <v>0</v>
      </c>
      <c r="D349" s="2">
        <v>0</v>
      </c>
      <c r="E349" s="2">
        <v>0</v>
      </c>
      <c r="F349" s="2">
        <v>0</v>
      </c>
      <c r="G349" s="2">
        <v>0</v>
      </c>
      <c r="H349" s="2">
        <v>0</v>
      </c>
      <c r="I349" t="str">
        <f ca="1"/>
        <v>O</v>
      </c>
      <c r="J349" s="2">
        <f ca="1"/>
        <v>100568.60121810366</v>
      </c>
    </row>
    <row r="350" spans="1:10" x14ac:dyDescent="0.3">
      <c r="A350" t="s">
        <v>20</v>
      </c>
      <c r="B350" s="2">
        <v>13767</v>
      </c>
      <c r="C350" s="2">
        <v>12968</v>
      </c>
      <c r="D350" s="2">
        <v>26735</v>
      </c>
      <c r="E350" s="2">
        <v>3823</v>
      </c>
      <c r="F350" s="2">
        <v>18731</v>
      </c>
      <c r="G350" s="2">
        <v>22554</v>
      </c>
      <c r="H350" s="2">
        <v>4181</v>
      </c>
      <c r="I350" t="str">
        <f ca="1"/>
        <v>SD</v>
      </c>
      <c r="J350" s="2">
        <f ca="1"/>
        <v>113497.18736989103</v>
      </c>
    </row>
    <row r="351" spans="1:10" x14ac:dyDescent="0.3">
      <c r="A351" t="s">
        <v>39</v>
      </c>
      <c r="B351" s="2">
        <v>8456</v>
      </c>
      <c r="C351" s="2">
        <v>7580</v>
      </c>
      <c r="D351" s="2">
        <v>16036</v>
      </c>
      <c r="E351" s="2">
        <v>1292</v>
      </c>
      <c r="F351" s="2">
        <v>9480</v>
      </c>
      <c r="G351" s="2">
        <v>10772</v>
      </c>
      <c r="H351" s="2">
        <v>5264</v>
      </c>
      <c r="I351" t="str">
        <f ca="1"/>
        <v>SD</v>
      </c>
      <c r="J351" s="2">
        <f ca="1"/>
        <v>51546.701475151232</v>
      </c>
    </row>
    <row r="352" spans="1:10" x14ac:dyDescent="0.3">
      <c r="A352" t="s">
        <v>490</v>
      </c>
      <c r="B352" s="2">
        <v>69</v>
      </c>
      <c r="C352" s="2">
        <v>66</v>
      </c>
      <c r="D352" s="2">
        <v>135</v>
      </c>
      <c r="E352" s="2">
        <v>0</v>
      </c>
      <c r="F352" s="2">
        <v>0</v>
      </c>
      <c r="G352" s="2">
        <v>0</v>
      </c>
      <c r="H352" s="2">
        <v>135</v>
      </c>
      <c r="I352" t="str">
        <f ca="1"/>
        <v>O</v>
      </c>
      <c r="J352" s="2">
        <f ca="1"/>
        <v>101478.19522409301</v>
      </c>
    </row>
    <row r="353" spans="1:10" x14ac:dyDescent="0.3">
      <c r="A353" t="s">
        <v>573</v>
      </c>
      <c r="B353" s="2">
        <v>711</v>
      </c>
      <c r="C353" s="2">
        <v>5704</v>
      </c>
      <c r="D353" s="2">
        <v>6416</v>
      </c>
      <c r="E353" s="2">
        <v>30</v>
      </c>
      <c r="F353" s="2">
        <v>31</v>
      </c>
      <c r="G353" s="2">
        <v>61</v>
      </c>
      <c r="H353" s="2">
        <v>6355</v>
      </c>
      <c r="I353" t="str">
        <f ca="1"/>
        <v>O</v>
      </c>
      <c r="J353" s="2">
        <f ca="1"/>
        <v>109512.10353848067</v>
      </c>
    </row>
    <row r="354" spans="1:10" x14ac:dyDescent="0.3">
      <c r="A354" t="s">
        <v>491</v>
      </c>
      <c r="B354" s="2">
        <v>1396</v>
      </c>
      <c r="C354" s="2">
        <v>4284</v>
      </c>
      <c r="D354" s="2">
        <v>5680</v>
      </c>
      <c r="E354" s="2">
        <v>0</v>
      </c>
      <c r="F354" s="2">
        <v>479</v>
      </c>
      <c r="G354" s="2">
        <v>479</v>
      </c>
      <c r="H354" s="2">
        <v>5201</v>
      </c>
      <c r="I354" t="str">
        <f ca="1"/>
        <v>O</v>
      </c>
      <c r="J354" s="2">
        <f ca="1"/>
        <v>67411.131313989958</v>
      </c>
    </row>
    <row r="355" spans="1:10" x14ac:dyDescent="0.3">
      <c r="A355" t="s">
        <v>161</v>
      </c>
      <c r="B355" s="2">
        <v>18566</v>
      </c>
      <c r="C355" s="2">
        <v>23012</v>
      </c>
      <c r="D355" s="2">
        <v>41578</v>
      </c>
      <c r="E355" s="2">
        <v>2570</v>
      </c>
      <c r="F355" s="2">
        <v>37636</v>
      </c>
      <c r="G355" s="2">
        <v>40206</v>
      </c>
      <c r="H355" s="2">
        <v>1372</v>
      </c>
      <c r="I355" t="str">
        <f ca="1"/>
        <v>SD</v>
      </c>
      <c r="J355" s="2">
        <f ca="1"/>
        <v>192882.55702671228</v>
      </c>
    </row>
    <row r="356" spans="1:10" x14ac:dyDescent="0.3">
      <c r="A356" t="s">
        <v>443</v>
      </c>
      <c r="B356" s="2">
        <v>6356</v>
      </c>
      <c r="C356" s="2">
        <v>7118</v>
      </c>
      <c r="D356" s="2">
        <v>13474</v>
      </c>
      <c r="E356" s="2">
        <v>759</v>
      </c>
      <c r="F356" s="2">
        <v>7619</v>
      </c>
      <c r="G356" s="2">
        <v>8378</v>
      </c>
      <c r="H356" s="2">
        <v>5096</v>
      </c>
      <c r="I356" t="str">
        <f ca="1"/>
        <v>SD</v>
      </c>
      <c r="J356" s="2">
        <f ca="1"/>
        <v>59438.927181288949</v>
      </c>
    </row>
    <row r="357" spans="1:10" x14ac:dyDescent="0.3">
      <c r="A357" t="s">
        <v>503</v>
      </c>
      <c r="B357" s="2">
        <v>27404</v>
      </c>
      <c r="C357" s="2">
        <v>29656</v>
      </c>
      <c r="D357" s="2">
        <v>57060</v>
      </c>
      <c r="E357" s="2">
        <v>3499</v>
      </c>
      <c r="F357" s="2">
        <v>39861</v>
      </c>
      <c r="G357" s="2">
        <v>43360</v>
      </c>
      <c r="H357" s="2">
        <v>13700</v>
      </c>
      <c r="I357" t="str">
        <f ca="1"/>
        <v>UA</v>
      </c>
      <c r="J357" s="2">
        <f ca="1"/>
        <v>427992.30105855974</v>
      </c>
    </row>
    <row r="358" spans="1:10" x14ac:dyDescent="0.3">
      <c r="A358" t="s">
        <v>438</v>
      </c>
      <c r="B358" s="2">
        <v>22906</v>
      </c>
      <c r="C358" s="2">
        <v>60756</v>
      </c>
      <c r="D358" s="2">
        <v>83662</v>
      </c>
      <c r="E358" s="2">
        <v>13160</v>
      </c>
      <c r="F358" s="2">
        <v>34794</v>
      </c>
      <c r="G358" s="2">
        <v>47955</v>
      </c>
      <c r="H358" s="2">
        <v>35708</v>
      </c>
      <c r="I358" t="str">
        <f ca="1"/>
        <v>UA</v>
      </c>
      <c r="J358" s="2">
        <f ca="1"/>
        <v>517301.33883973479</v>
      </c>
    </row>
    <row r="359" spans="1:10" x14ac:dyDescent="0.3">
      <c r="A359" t="s">
        <v>453</v>
      </c>
      <c r="B359" s="2">
        <v>17414</v>
      </c>
      <c r="C359" s="2">
        <v>46553</v>
      </c>
      <c r="D359" s="2">
        <v>63967</v>
      </c>
      <c r="E359" s="2">
        <v>4711</v>
      </c>
      <c r="F359" s="2">
        <v>36038</v>
      </c>
      <c r="G359" s="2">
        <v>40749</v>
      </c>
      <c r="H359" s="2">
        <v>23218</v>
      </c>
      <c r="I359" t="str">
        <f ca="1"/>
        <v>UA</v>
      </c>
      <c r="J359" s="2">
        <f ca="1"/>
        <v>380898.57844652364</v>
      </c>
    </row>
    <row r="360" spans="1:10" x14ac:dyDescent="0.3">
      <c r="A360" t="s">
        <v>579</v>
      </c>
      <c r="B360" s="2">
        <v>30858</v>
      </c>
      <c r="C360" s="2">
        <v>53102</v>
      </c>
      <c r="D360" s="2">
        <v>83960</v>
      </c>
      <c r="E360" s="2">
        <v>14387</v>
      </c>
      <c r="F360" s="2">
        <v>53273</v>
      </c>
      <c r="G360" s="2">
        <v>67660</v>
      </c>
      <c r="H360" s="2">
        <v>16300</v>
      </c>
      <c r="I360" t="str">
        <f ca="1"/>
        <v>UA</v>
      </c>
      <c r="J360" s="2">
        <f ca="1"/>
        <v>556975.83876985183</v>
      </c>
    </row>
    <row r="361" spans="1:10" x14ac:dyDescent="0.3">
      <c r="A361" t="s">
        <v>149</v>
      </c>
      <c r="B361" s="2">
        <v>1093</v>
      </c>
      <c r="C361" s="2">
        <v>255</v>
      </c>
      <c r="D361" s="2">
        <v>1348</v>
      </c>
      <c r="E361" s="2">
        <v>0</v>
      </c>
      <c r="F361" s="2">
        <v>0</v>
      </c>
      <c r="G361" s="2">
        <v>0</v>
      </c>
      <c r="H361" s="2">
        <v>1348</v>
      </c>
      <c r="I361" t="str">
        <f ca="1"/>
        <v>O</v>
      </c>
      <c r="J361" s="2">
        <f ca="1"/>
        <v>106656.77036439496</v>
      </c>
    </row>
    <row r="362" spans="1:10" x14ac:dyDescent="0.3">
      <c r="A362" t="s">
        <v>146</v>
      </c>
      <c r="B362" s="2">
        <v>22074</v>
      </c>
      <c r="C362" s="2">
        <v>12217</v>
      </c>
      <c r="D362" s="2">
        <v>34291</v>
      </c>
      <c r="E362" s="2">
        <v>7536</v>
      </c>
      <c r="F362" s="2">
        <v>18978</v>
      </c>
      <c r="G362" s="2">
        <v>26515</v>
      </c>
      <c r="H362" s="2">
        <v>7777</v>
      </c>
      <c r="I362" t="str">
        <f ca="1"/>
        <v>UA</v>
      </c>
      <c r="J362" s="2">
        <f ca="1"/>
        <v>259238.28367646405</v>
      </c>
    </row>
    <row r="363" spans="1:10" x14ac:dyDescent="0.3">
      <c r="A363" t="s">
        <v>687</v>
      </c>
      <c r="B363" s="2">
        <v>42690</v>
      </c>
      <c r="C363" s="2">
        <v>72066</v>
      </c>
      <c r="D363" s="2">
        <v>114756</v>
      </c>
      <c r="E363" s="2">
        <v>6726</v>
      </c>
      <c r="F363" s="2">
        <v>103063</v>
      </c>
      <c r="G363" s="2">
        <v>109789</v>
      </c>
      <c r="H363" s="2">
        <v>4967</v>
      </c>
      <c r="I363" t="str">
        <f ca="1"/>
        <v>UA</v>
      </c>
      <c r="J363" s="2">
        <f ca="1"/>
        <v>755193.56760928815</v>
      </c>
    </row>
    <row r="364" spans="1:10" x14ac:dyDescent="0.3">
      <c r="A364" t="s">
        <v>609</v>
      </c>
      <c r="B364" s="2">
        <v>4614</v>
      </c>
      <c r="C364" s="2">
        <v>4957</v>
      </c>
      <c r="D364" s="2">
        <v>9571</v>
      </c>
      <c r="E364" s="2">
        <v>1990</v>
      </c>
      <c r="F364" s="2">
        <v>5558</v>
      </c>
      <c r="G364" s="2">
        <v>7548</v>
      </c>
      <c r="H364" s="2">
        <v>2023</v>
      </c>
      <c r="I364" t="str">
        <f ca="1"/>
        <v>SD</v>
      </c>
      <c r="J364" s="2">
        <f ca="1"/>
        <v>41413.952830028924</v>
      </c>
    </row>
    <row r="365" spans="1:10" x14ac:dyDescent="0.3">
      <c r="A365" t="s">
        <v>159</v>
      </c>
      <c r="B365" s="2">
        <v>5669</v>
      </c>
      <c r="C365" s="2">
        <v>10442</v>
      </c>
      <c r="D365" s="2">
        <v>16111</v>
      </c>
      <c r="E365" s="2">
        <v>1054</v>
      </c>
      <c r="F365" s="2">
        <v>14744</v>
      </c>
      <c r="G365" s="2">
        <v>15798</v>
      </c>
      <c r="H365" s="2">
        <v>313</v>
      </c>
      <c r="I365" t="str">
        <f ca="1"/>
        <v>SD</v>
      </c>
      <c r="J365" s="2">
        <f ca="1"/>
        <v>-16343.069520049146</v>
      </c>
    </row>
    <row r="366" spans="1:10" x14ac:dyDescent="0.3">
      <c r="A366" t="s">
        <v>493</v>
      </c>
      <c r="B366" s="2">
        <v>66467</v>
      </c>
      <c r="C366" s="2">
        <v>41138</v>
      </c>
      <c r="D366" s="2">
        <v>107605</v>
      </c>
      <c r="E366" s="2">
        <v>11764</v>
      </c>
      <c r="F366" s="2">
        <v>62101</v>
      </c>
      <c r="G366" s="2">
        <v>73865</v>
      </c>
      <c r="H366" s="2">
        <v>33740</v>
      </c>
      <c r="I366" t="str">
        <f ca="1"/>
        <v>UA</v>
      </c>
      <c r="J366" s="2">
        <f ca="1"/>
        <v>916790.4498104587</v>
      </c>
    </row>
    <row r="367" spans="1:10" x14ac:dyDescent="0.3">
      <c r="A367" t="s">
        <v>175</v>
      </c>
      <c r="B367" s="2">
        <v>11971</v>
      </c>
      <c r="C367" s="2">
        <v>16456</v>
      </c>
      <c r="D367" s="2">
        <v>28427</v>
      </c>
      <c r="E367" s="2">
        <v>1014</v>
      </c>
      <c r="F367" s="2">
        <v>25549</v>
      </c>
      <c r="G367" s="2">
        <v>26563</v>
      </c>
      <c r="H367" s="2">
        <v>1864</v>
      </c>
      <c r="I367" t="str">
        <f ca="1"/>
        <v>SD</v>
      </c>
      <c r="J367" s="2">
        <f ca="1"/>
        <v>71939.509804662492</v>
      </c>
    </row>
    <row r="368" spans="1:10" x14ac:dyDescent="0.3">
      <c r="A368" t="s">
        <v>532</v>
      </c>
      <c r="B368" s="2">
        <v>4472</v>
      </c>
      <c r="C368" s="2">
        <v>5532</v>
      </c>
      <c r="D368" s="2">
        <v>10004</v>
      </c>
      <c r="E368" s="2">
        <v>310</v>
      </c>
      <c r="F368" s="2">
        <v>5818</v>
      </c>
      <c r="G368" s="2">
        <v>6128</v>
      </c>
      <c r="H368" s="2">
        <v>3876</v>
      </c>
      <c r="I368" t="str">
        <f ca="1"/>
        <v>SD</v>
      </c>
      <c r="J368" s="2">
        <f ca="1"/>
        <v>25070.994668507716</v>
      </c>
    </row>
    <row r="369" spans="1:10" x14ac:dyDescent="0.3">
      <c r="A369" t="s">
        <v>656</v>
      </c>
      <c r="B369" s="2">
        <v>4312</v>
      </c>
      <c r="C369" s="2">
        <v>7641</v>
      </c>
      <c r="D369" s="2">
        <v>11953</v>
      </c>
      <c r="E369" s="2">
        <v>345</v>
      </c>
      <c r="F369" s="2">
        <v>8553</v>
      </c>
      <c r="G369" s="2">
        <v>8898</v>
      </c>
      <c r="H369" s="2">
        <v>3055</v>
      </c>
      <c r="I369" t="str">
        <f ca="1"/>
        <v>SD</v>
      </c>
      <c r="J369" s="2">
        <f ca="1"/>
        <v>-3257.0979559094994</v>
      </c>
    </row>
    <row r="370" spans="1:10" x14ac:dyDescent="0.3">
      <c r="A370" t="s">
        <v>620</v>
      </c>
      <c r="B370" s="2">
        <v>6658</v>
      </c>
      <c r="C370" s="2">
        <v>10267</v>
      </c>
      <c r="D370" s="2">
        <v>16925</v>
      </c>
      <c r="E370" s="2">
        <v>1009</v>
      </c>
      <c r="F370" s="2">
        <v>11564</v>
      </c>
      <c r="G370" s="2">
        <v>12573</v>
      </c>
      <c r="H370" s="2">
        <v>4352</v>
      </c>
      <c r="I370" t="str">
        <f ca="1"/>
        <v>SD</v>
      </c>
      <c r="J370" s="2">
        <f ca="1"/>
        <v>31428.473259785358</v>
      </c>
    </row>
    <row r="371" spans="1:10" x14ac:dyDescent="0.3">
      <c r="A371" t="s">
        <v>639</v>
      </c>
      <c r="B371" s="2">
        <v>46919</v>
      </c>
      <c r="C371" s="2">
        <v>26727</v>
      </c>
      <c r="D371" s="2">
        <v>73646</v>
      </c>
      <c r="E371" s="2">
        <v>6133</v>
      </c>
      <c r="F371" s="2">
        <v>66944</v>
      </c>
      <c r="G371" s="2">
        <v>73077</v>
      </c>
      <c r="H371" s="2">
        <v>569</v>
      </c>
      <c r="I371" t="str">
        <f ca="1"/>
        <v>UA</v>
      </c>
      <c r="J371" s="2">
        <f ca="1"/>
        <v>567586.66916155489</v>
      </c>
    </row>
    <row r="372" spans="1:10" x14ac:dyDescent="0.3">
      <c r="A372" t="s">
        <v>113</v>
      </c>
      <c r="B372" s="2">
        <v>3773</v>
      </c>
      <c r="C372" s="2">
        <v>7886</v>
      </c>
      <c r="D372" s="2">
        <v>11659</v>
      </c>
      <c r="E372" s="2">
        <v>516</v>
      </c>
      <c r="F372" s="2">
        <v>8786</v>
      </c>
      <c r="G372" s="2">
        <v>9302</v>
      </c>
      <c r="H372" s="2">
        <v>2357</v>
      </c>
      <c r="I372" t="str">
        <f ca="1"/>
        <v>SD</v>
      </c>
      <c r="J372" s="2">
        <f ca="1"/>
        <v>-10921.048000199604</v>
      </c>
    </row>
    <row r="373" spans="1:10" x14ac:dyDescent="0.3">
      <c r="A373" t="s">
        <v>675</v>
      </c>
      <c r="B373" s="2">
        <v>5740</v>
      </c>
      <c r="C373" s="2">
        <v>2544</v>
      </c>
      <c r="D373" s="2">
        <v>8284</v>
      </c>
      <c r="E373" s="2">
        <v>385</v>
      </c>
      <c r="F373" s="2">
        <v>2836</v>
      </c>
      <c r="G373" s="2">
        <v>3221</v>
      </c>
      <c r="H373" s="2">
        <v>5063</v>
      </c>
      <c r="I373" t="str">
        <f ca="1"/>
        <v>SD</v>
      </c>
      <c r="J373" s="2">
        <f ca="1"/>
        <v>53995.731347072317</v>
      </c>
    </row>
    <row r="374" spans="1:10" x14ac:dyDescent="0.3">
      <c r="A374" t="s">
        <v>749</v>
      </c>
      <c r="B374" s="2">
        <v>40714</v>
      </c>
      <c r="C374" s="2">
        <v>8722</v>
      </c>
      <c r="D374" s="2">
        <v>49436</v>
      </c>
      <c r="E374" s="2">
        <v>6784</v>
      </c>
      <c r="F374" s="2">
        <v>12660</v>
      </c>
      <c r="G374" s="2">
        <v>19444</v>
      </c>
      <c r="H374" s="2">
        <v>29992</v>
      </c>
      <c r="I374" t="str">
        <f ca="1"/>
        <v>UA</v>
      </c>
      <c r="J374" s="2">
        <f ca="1"/>
        <v>559381.85359383572</v>
      </c>
    </row>
    <row r="375" spans="1:10" x14ac:dyDescent="0.3">
      <c r="A375" t="s">
        <v>134</v>
      </c>
      <c r="B375" s="2">
        <v>13934</v>
      </c>
      <c r="C375" s="2">
        <v>21868</v>
      </c>
      <c r="D375" s="2">
        <v>35802</v>
      </c>
      <c r="E375" s="2">
        <v>10643</v>
      </c>
      <c r="F375" s="2">
        <v>10838</v>
      </c>
      <c r="G375" s="2">
        <v>21481</v>
      </c>
      <c r="H375" s="2">
        <v>14321</v>
      </c>
      <c r="I375" t="str">
        <f ca="1"/>
        <v>UA</v>
      </c>
      <c r="J375" s="2">
        <f ca="1"/>
        <v>270158.05689804594</v>
      </c>
    </row>
    <row r="376" spans="1:10" x14ac:dyDescent="0.3">
      <c r="A376" t="s">
        <v>541</v>
      </c>
      <c r="B376" s="2">
        <v>2540</v>
      </c>
      <c r="C376" s="2">
        <v>7824</v>
      </c>
      <c r="D376" s="2">
        <v>10364</v>
      </c>
      <c r="E376" s="2">
        <v>879</v>
      </c>
      <c r="F376" s="2">
        <v>1091</v>
      </c>
      <c r="G376" s="2">
        <v>1970</v>
      </c>
      <c r="H376" s="2">
        <v>8394</v>
      </c>
      <c r="I376" t="str">
        <f ca="1"/>
        <v>SD</v>
      </c>
      <c r="J376" s="2">
        <f ca="1"/>
        <v>22030.907857233047</v>
      </c>
    </row>
    <row r="377" spans="1:10" x14ac:dyDescent="0.3">
      <c r="A377" t="s">
        <v>617</v>
      </c>
      <c r="B377" s="2">
        <v>4889</v>
      </c>
      <c r="C377" s="2">
        <v>6995</v>
      </c>
      <c r="D377" s="2">
        <v>11884</v>
      </c>
      <c r="E377" s="2">
        <v>1931</v>
      </c>
      <c r="F377" s="2">
        <v>-1155</v>
      </c>
      <c r="G377" s="2">
        <v>776</v>
      </c>
      <c r="H377" s="2">
        <v>11108</v>
      </c>
      <c r="I377" t="str">
        <f ca="1"/>
        <v>SD</v>
      </c>
      <c r="J377" s="2">
        <f ca="1"/>
        <v>90897.599835793808</v>
      </c>
    </row>
    <row r="378" spans="1:10" x14ac:dyDescent="0.3">
      <c r="A378" t="s">
        <v>618</v>
      </c>
      <c r="B378" s="2">
        <v>569</v>
      </c>
      <c r="C378" s="2">
        <v>10345</v>
      </c>
      <c r="D378" s="2">
        <v>10914</v>
      </c>
      <c r="E378" s="2">
        <v>1059</v>
      </c>
      <c r="F378" s="2">
        <v>460</v>
      </c>
      <c r="G378" s="2">
        <v>1519</v>
      </c>
      <c r="H378" s="2">
        <v>9395</v>
      </c>
      <c r="I378" t="str">
        <f ca="1"/>
        <v>SD</v>
      </c>
      <c r="J378" s="2">
        <f ca="1"/>
        <v>84913.187391493353</v>
      </c>
    </row>
    <row r="379" spans="1:10" x14ac:dyDescent="0.3">
      <c r="A379" t="s">
        <v>652</v>
      </c>
      <c r="B379" s="2">
        <v>5310</v>
      </c>
      <c r="C379" s="2">
        <v>6947</v>
      </c>
      <c r="D379" s="2">
        <v>12257</v>
      </c>
      <c r="E379" s="2">
        <v>228</v>
      </c>
      <c r="F379" s="2">
        <v>7845</v>
      </c>
      <c r="G379" s="2">
        <v>8073</v>
      </c>
      <c r="H379" s="2">
        <v>4184</v>
      </c>
      <c r="I379" t="str">
        <f ca="1"/>
        <v>SD</v>
      </c>
      <c r="J379" s="2">
        <f ca="1"/>
        <v>14003.322526459116</v>
      </c>
    </row>
    <row r="380" spans="1:10" x14ac:dyDescent="0.3">
      <c r="A380" t="s">
        <v>657</v>
      </c>
      <c r="B380" s="2">
        <v>3146</v>
      </c>
      <c r="C380" s="2">
        <v>4225</v>
      </c>
      <c r="D380" s="2">
        <v>7371</v>
      </c>
      <c r="E380" s="2">
        <v>818</v>
      </c>
      <c r="F380" s="2">
        <v>1768</v>
      </c>
      <c r="G380" s="2">
        <v>2586</v>
      </c>
      <c r="H380" s="2">
        <v>4785</v>
      </c>
      <c r="I380" t="str">
        <f ca="1"/>
        <v>SD</v>
      </c>
      <c r="J380" s="2">
        <f ca="1"/>
        <v>88311.963659693662</v>
      </c>
    </row>
    <row r="381" spans="1:10" x14ac:dyDescent="0.3">
      <c r="A381" t="s">
        <v>604</v>
      </c>
      <c r="B381" s="2">
        <v>11764</v>
      </c>
      <c r="C381" s="2">
        <v>8589</v>
      </c>
      <c r="D381" s="2">
        <v>20353</v>
      </c>
      <c r="E381" s="2">
        <v>424</v>
      </c>
      <c r="F381" s="2">
        <v>14161</v>
      </c>
      <c r="G381" s="2">
        <v>14585</v>
      </c>
      <c r="H381" s="2">
        <v>5768</v>
      </c>
      <c r="I381" t="str">
        <f ca="1"/>
        <v>SD</v>
      </c>
      <c r="J381" s="2">
        <f ca="1"/>
        <v>64230.059059532592</v>
      </c>
    </row>
    <row r="382" spans="1:10" x14ac:dyDescent="0.3">
      <c r="A382" t="s">
        <v>456</v>
      </c>
      <c r="B382" s="2">
        <v>13844</v>
      </c>
      <c r="C382" s="2">
        <v>14943</v>
      </c>
      <c r="D382" s="2">
        <v>28787</v>
      </c>
      <c r="E382" s="2">
        <v>501</v>
      </c>
      <c r="F382" s="2">
        <v>17488</v>
      </c>
      <c r="G382" s="2">
        <v>17989</v>
      </c>
      <c r="H382" s="2">
        <v>10798</v>
      </c>
      <c r="I382" t="str">
        <f ca="1"/>
        <v>SD</v>
      </c>
      <c r="J382" s="2">
        <f ca="1"/>
        <v>151223.15768897138</v>
      </c>
    </row>
    <row r="383" spans="1:10" x14ac:dyDescent="0.3">
      <c r="A383" t="s">
        <v>431</v>
      </c>
      <c r="B383" s="2">
        <v>9583</v>
      </c>
      <c r="C383" s="2">
        <v>9704</v>
      </c>
      <c r="D383" s="2">
        <v>19287</v>
      </c>
      <c r="E383" s="2">
        <v>846</v>
      </c>
      <c r="F383" s="2">
        <v>13362</v>
      </c>
      <c r="G383" s="2">
        <v>14208</v>
      </c>
      <c r="H383" s="2">
        <v>5079</v>
      </c>
      <c r="I383" t="str">
        <f ca="1"/>
        <v>SD</v>
      </c>
      <c r="J383" s="2">
        <f ca="1"/>
        <v>49692.107851237495</v>
      </c>
    </row>
    <row r="384" spans="1:10" x14ac:dyDescent="0.3">
      <c r="A384" t="s">
        <v>647</v>
      </c>
      <c r="B384" s="2">
        <v>32719</v>
      </c>
      <c r="C384" s="2">
        <v>18546</v>
      </c>
      <c r="D384" s="2">
        <v>51265</v>
      </c>
      <c r="E384" s="2">
        <v>3294</v>
      </c>
      <c r="F384" s="2">
        <v>48827</v>
      </c>
      <c r="G384" s="2">
        <v>52121</v>
      </c>
      <c r="H384" s="2">
        <v>-856</v>
      </c>
      <c r="I384" t="str">
        <f ca="1"/>
        <v>UA</v>
      </c>
      <c r="J384" s="2">
        <f ca="1"/>
        <v>332024.43761611276</v>
      </c>
    </row>
    <row r="385" spans="1:10" x14ac:dyDescent="0.3">
      <c r="A385" t="s">
        <v>712</v>
      </c>
      <c r="B385" s="2">
        <v>14472</v>
      </c>
      <c r="C385" s="2">
        <v>20357</v>
      </c>
      <c r="D385" s="2">
        <v>34829</v>
      </c>
      <c r="E385" s="2">
        <v>1168</v>
      </c>
      <c r="F385" s="2">
        <v>27250</v>
      </c>
      <c r="G385" s="2">
        <v>28418</v>
      </c>
      <c r="H385" s="2">
        <v>6411</v>
      </c>
      <c r="I385" t="str">
        <f ca="1"/>
        <v>SD</v>
      </c>
      <c r="J385" s="2">
        <f ca="1"/>
        <v>149175.61623733887</v>
      </c>
    </row>
    <row r="386" spans="1:10" x14ac:dyDescent="0.3">
      <c r="A386" t="s">
        <v>559</v>
      </c>
      <c r="B386" s="2">
        <v>37390</v>
      </c>
      <c r="C386" s="2">
        <v>60740</v>
      </c>
      <c r="D386" s="2">
        <v>98130</v>
      </c>
      <c r="E386" s="2">
        <v>10321</v>
      </c>
      <c r="F386" s="2">
        <v>66099</v>
      </c>
      <c r="G386" s="2">
        <v>76420</v>
      </c>
      <c r="H386" s="2">
        <v>21710</v>
      </c>
      <c r="I386" t="str">
        <f ca="1"/>
        <v>UA</v>
      </c>
      <c r="J386" s="2">
        <f ca="1"/>
        <v>703152.99407970021</v>
      </c>
    </row>
    <row r="387" spans="1:10" x14ac:dyDescent="0.3">
      <c r="A387" t="s">
        <v>661</v>
      </c>
      <c r="B387" s="2">
        <v>134</v>
      </c>
      <c r="C387" s="2">
        <v>2819</v>
      </c>
      <c r="D387" s="2">
        <v>2953</v>
      </c>
      <c r="E387" s="2">
        <v>157</v>
      </c>
      <c r="F387" s="2">
        <v>351</v>
      </c>
      <c r="G387" s="2">
        <v>508</v>
      </c>
      <c r="H387" s="2">
        <v>2445</v>
      </c>
      <c r="I387" t="str">
        <f ca="1"/>
        <v>O</v>
      </c>
      <c r="J387" s="2">
        <f ca="1"/>
        <v>48655.067086809489</v>
      </c>
    </row>
    <row r="388" spans="1:10" x14ac:dyDescent="0.3">
      <c r="A388" t="s">
        <v>727</v>
      </c>
      <c r="B388" s="2">
        <v>8814</v>
      </c>
      <c r="C388" s="2">
        <v>8061</v>
      </c>
      <c r="D388" s="2">
        <v>16875</v>
      </c>
      <c r="E388" s="2">
        <v>613</v>
      </c>
      <c r="F388" s="2">
        <v>12117</v>
      </c>
      <c r="G388" s="2">
        <v>12730</v>
      </c>
      <c r="H388" s="2">
        <v>4145</v>
      </c>
      <c r="I388" t="str">
        <f ca="1"/>
        <v>SD</v>
      </c>
      <c r="J388" s="2">
        <f ca="1"/>
        <v>36258.36568884275</v>
      </c>
    </row>
    <row r="389" spans="1:10" x14ac:dyDescent="0.3">
      <c r="A389" t="s">
        <v>621</v>
      </c>
      <c r="B389" s="2">
        <v>33487</v>
      </c>
      <c r="C389" s="2">
        <v>23064</v>
      </c>
      <c r="D389" s="2">
        <v>56551</v>
      </c>
      <c r="E389" s="2">
        <v>9280</v>
      </c>
      <c r="F389" s="2">
        <v>11659</v>
      </c>
      <c r="G389" s="2">
        <v>20939</v>
      </c>
      <c r="H389" s="2">
        <v>35612</v>
      </c>
      <c r="I389" t="str">
        <f ca="1"/>
        <v>UA</v>
      </c>
      <c r="J389" s="2">
        <f ca="1"/>
        <v>518232.15090672392</v>
      </c>
    </row>
    <row r="390" spans="1:10" x14ac:dyDescent="0.3">
      <c r="A390" t="s">
        <v>29</v>
      </c>
      <c r="B390" s="2">
        <v>36463</v>
      </c>
      <c r="C390" s="2">
        <v>38299</v>
      </c>
      <c r="D390" s="2">
        <v>74762</v>
      </c>
      <c r="E390" s="2">
        <v>5348</v>
      </c>
      <c r="F390" s="2">
        <v>55303</v>
      </c>
      <c r="G390" s="2">
        <v>60651</v>
      </c>
      <c r="H390" s="2">
        <v>14111</v>
      </c>
      <c r="I390" t="str">
        <f ca="1"/>
        <v>UA</v>
      </c>
      <c r="J390" s="2">
        <f ca="1"/>
        <v>581140.33572334028</v>
      </c>
    </row>
    <row r="391" spans="1:10" x14ac:dyDescent="0.3">
      <c r="A391" t="s">
        <v>62</v>
      </c>
      <c r="B391" s="2">
        <v>7995</v>
      </c>
      <c r="C391" s="2">
        <v>9018</v>
      </c>
      <c r="D391" s="2">
        <v>17013</v>
      </c>
      <c r="E391" s="2">
        <v>648</v>
      </c>
      <c r="F391" s="2">
        <v>8376</v>
      </c>
      <c r="G391" s="2">
        <v>9024</v>
      </c>
      <c r="H391" s="2">
        <v>7989</v>
      </c>
      <c r="I391" t="str">
        <f ca="1"/>
        <v>SD</v>
      </c>
      <c r="J391" s="2">
        <f ca="1"/>
        <v>73357.393131094257</v>
      </c>
    </row>
    <row r="392" spans="1:10" x14ac:dyDescent="0.3">
      <c r="A392" t="s">
        <v>753</v>
      </c>
      <c r="B392" s="2">
        <v>19612</v>
      </c>
      <c r="C392" s="2">
        <v>34364</v>
      </c>
      <c r="D392" s="2">
        <v>53976</v>
      </c>
      <c r="E392" s="2">
        <v>1632</v>
      </c>
      <c r="F392" s="2">
        <v>19894</v>
      </c>
      <c r="G392" s="2">
        <v>21526</v>
      </c>
      <c r="H392" s="2">
        <v>32450</v>
      </c>
      <c r="I392" t="str">
        <f ca="1"/>
        <v>UA</v>
      </c>
      <c r="J392" s="2">
        <f ca="1"/>
        <v>380066.21209510078</v>
      </c>
    </row>
    <row r="393" spans="1:10" x14ac:dyDescent="0.3">
      <c r="A393" t="s">
        <v>470</v>
      </c>
      <c r="B393" s="2">
        <v>5447</v>
      </c>
      <c r="C393" s="2">
        <v>1535</v>
      </c>
      <c r="D393" s="2">
        <v>6982</v>
      </c>
      <c r="E393" s="2">
        <v>309</v>
      </c>
      <c r="F393" s="2">
        <v>241</v>
      </c>
      <c r="G393" s="2">
        <v>550</v>
      </c>
      <c r="H393" s="2">
        <v>6432</v>
      </c>
      <c r="I393" t="str">
        <f ca="1"/>
        <v>SD</v>
      </c>
      <c r="J393" s="2">
        <f ca="1"/>
        <v>83150.889172775671</v>
      </c>
    </row>
    <row r="394" spans="1:10" x14ac:dyDescent="0.3">
      <c r="A394" t="s">
        <v>583</v>
      </c>
      <c r="B394" s="2">
        <v>30017</v>
      </c>
      <c r="C394" s="2">
        <v>46845</v>
      </c>
      <c r="D394" s="2">
        <v>76862</v>
      </c>
      <c r="E394" s="2">
        <v>4369</v>
      </c>
      <c r="F394" s="2">
        <v>64416</v>
      </c>
      <c r="G394" s="2">
        <v>68785</v>
      </c>
      <c r="H394" s="2">
        <v>8077</v>
      </c>
      <c r="I394" t="str">
        <f ca="1"/>
        <v>UA</v>
      </c>
      <c r="J394" s="2">
        <f ca="1"/>
        <v>532283.79894473986</v>
      </c>
    </row>
    <row r="395" spans="1:10" x14ac:dyDescent="0.3">
      <c r="A395" t="s">
        <v>103</v>
      </c>
      <c r="B395" s="2">
        <v>3746</v>
      </c>
      <c r="C395" s="2">
        <v>27392</v>
      </c>
      <c r="D395" s="2">
        <v>31138</v>
      </c>
      <c r="E395" s="2">
        <v>4191</v>
      </c>
      <c r="F395" s="2">
        <v>1546</v>
      </c>
      <c r="G395" s="2">
        <v>5737</v>
      </c>
      <c r="H395" s="2">
        <v>25400</v>
      </c>
      <c r="I395" t="str">
        <f ca="1"/>
        <v>SD</v>
      </c>
      <c r="J395" s="2">
        <f ca="1"/>
        <v>902759.98242954875</v>
      </c>
    </row>
    <row r="396" spans="1:10" x14ac:dyDescent="0.3">
      <c r="A396" t="s">
        <v>447</v>
      </c>
      <c r="B396" s="2">
        <v>1564</v>
      </c>
      <c r="C396" s="2">
        <v>3094</v>
      </c>
      <c r="D396" s="2">
        <v>4658</v>
      </c>
      <c r="E396" s="2">
        <v>0</v>
      </c>
      <c r="F396" s="2">
        <v>2400</v>
      </c>
      <c r="G396" s="2">
        <v>2400</v>
      </c>
      <c r="H396" s="2">
        <v>2258</v>
      </c>
      <c r="I396" t="str">
        <f ca="1"/>
        <v>SD</v>
      </c>
      <c r="J396" s="2">
        <f ca="1"/>
        <v>-8932.5067442864529</v>
      </c>
    </row>
    <row r="397" spans="1:10" x14ac:dyDescent="0.3">
      <c r="A397" t="s">
        <v>678</v>
      </c>
      <c r="B397" s="2">
        <v>10764</v>
      </c>
      <c r="C397" s="2">
        <v>13961</v>
      </c>
      <c r="D397" s="2">
        <v>24725</v>
      </c>
      <c r="E397" s="2">
        <v>573</v>
      </c>
      <c r="F397" s="2">
        <v>20067</v>
      </c>
      <c r="G397" s="2">
        <v>20640</v>
      </c>
      <c r="H397" s="2">
        <v>4085</v>
      </c>
      <c r="I397" t="str">
        <f ca="1"/>
        <v>SD</v>
      </c>
      <c r="J397" s="2">
        <f ca="1"/>
        <v>65871.880440081237</v>
      </c>
    </row>
    <row r="398" spans="1:10" x14ac:dyDescent="0.3">
      <c r="A398" t="s">
        <v>584</v>
      </c>
      <c r="B398" s="2">
        <v>4593</v>
      </c>
      <c r="C398" s="2">
        <v>8684</v>
      </c>
      <c r="D398" s="2">
        <v>13277</v>
      </c>
      <c r="E398" s="2">
        <v>845</v>
      </c>
      <c r="F398" s="2">
        <v>0</v>
      </c>
      <c r="G398" s="2">
        <v>845</v>
      </c>
      <c r="H398" s="2">
        <v>12432</v>
      </c>
      <c r="I398" t="str">
        <f ca="1"/>
        <v>SD</v>
      </c>
      <c r="J398" s="2">
        <f ca="1"/>
        <v>126518.09982504901</v>
      </c>
    </row>
    <row r="399" spans="1:10" x14ac:dyDescent="0.3">
      <c r="A399" t="s">
        <v>495</v>
      </c>
      <c r="B399" s="2">
        <v>45698</v>
      </c>
      <c r="C399" s="2">
        <v>35298</v>
      </c>
      <c r="D399" s="2">
        <v>80996</v>
      </c>
      <c r="E399" s="2">
        <v>6899</v>
      </c>
      <c r="F399" s="2">
        <v>51696</v>
      </c>
      <c r="G399" s="2">
        <v>58595</v>
      </c>
      <c r="H399" s="2">
        <v>22401</v>
      </c>
      <c r="I399" t="str">
        <f ca="1"/>
        <v>UA</v>
      </c>
      <c r="J399" s="2">
        <f ca="1"/>
        <v>642925.71198622405</v>
      </c>
    </row>
    <row r="400" spans="1:10" x14ac:dyDescent="0.3">
      <c r="A400" t="s">
        <v>556</v>
      </c>
      <c r="B400" s="2">
        <v>0</v>
      </c>
      <c r="C400" s="2">
        <v>0</v>
      </c>
      <c r="D400" s="2">
        <v>0</v>
      </c>
      <c r="E400" s="2">
        <v>0</v>
      </c>
      <c r="F400" s="2">
        <v>0</v>
      </c>
      <c r="G400" s="2">
        <v>0</v>
      </c>
      <c r="H400" s="2">
        <v>0</v>
      </c>
      <c r="I400" t="str">
        <f ca="1"/>
        <v>O</v>
      </c>
      <c r="J400" s="2">
        <f ca="1"/>
        <v>100568.60121810366</v>
      </c>
    </row>
    <row r="401" spans="1:10" x14ac:dyDescent="0.3">
      <c r="A401" t="s">
        <v>497</v>
      </c>
      <c r="B401" s="2">
        <v>39079</v>
      </c>
      <c r="C401" s="2">
        <v>15884</v>
      </c>
      <c r="D401" s="2">
        <v>54963</v>
      </c>
      <c r="E401" s="2">
        <v>12549</v>
      </c>
      <c r="F401" s="2">
        <v>23129</v>
      </c>
      <c r="G401" s="2">
        <v>35678</v>
      </c>
      <c r="H401" s="2">
        <v>19286</v>
      </c>
      <c r="I401" t="str">
        <f ca="1"/>
        <v>UA</v>
      </c>
      <c r="J401" s="2">
        <f ca="1"/>
        <v>510434.14777019969</v>
      </c>
    </row>
    <row r="402" spans="1:10" x14ac:dyDescent="0.3">
      <c r="A402" t="s">
        <v>580</v>
      </c>
      <c r="B402" s="2">
        <v>56321</v>
      </c>
      <c r="C402" s="2">
        <v>93420</v>
      </c>
      <c r="D402" s="2">
        <v>149741</v>
      </c>
      <c r="E402" s="2">
        <v>14017</v>
      </c>
      <c r="F402" s="2">
        <v>89404</v>
      </c>
      <c r="G402" s="2">
        <v>103421</v>
      </c>
      <c r="H402" s="2">
        <v>46319</v>
      </c>
      <c r="I402" t="str">
        <f ca="1"/>
        <v>UA</v>
      </c>
      <c r="J402" s="2">
        <f ca="1"/>
        <v>1087749.0304658399</v>
      </c>
    </row>
    <row r="403" spans="1:10" x14ac:dyDescent="0.3">
      <c r="A403" t="s">
        <v>504</v>
      </c>
      <c r="B403" s="2">
        <v>60063</v>
      </c>
      <c r="C403" s="2">
        <v>55302</v>
      </c>
      <c r="D403" s="2">
        <v>115365</v>
      </c>
      <c r="E403" s="2">
        <v>11568</v>
      </c>
      <c r="F403" s="2">
        <v>87711</v>
      </c>
      <c r="G403" s="2">
        <v>99279</v>
      </c>
      <c r="H403" s="2">
        <v>16086</v>
      </c>
      <c r="I403" t="str">
        <f ca="1"/>
        <v>UA</v>
      </c>
      <c r="J403" s="2">
        <f ca="1"/>
        <v>917855.86990022659</v>
      </c>
    </row>
    <row r="404" spans="1:10" x14ac:dyDescent="0.3">
      <c r="A404" t="s">
        <v>745</v>
      </c>
      <c r="B404" s="2">
        <v>9</v>
      </c>
      <c r="C404" s="2">
        <v>20035</v>
      </c>
      <c r="D404" s="2">
        <v>20044</v>
      </c>
      <c r="E404" s="2">
        <v>0</v>
      </c>
      <c r="F404" s="2">
        <v>0</v>
      </c>
      <c r="G404" s="2">
        <v>0</v>
      </c>
      <c r="H404" s="2">
        <v>20044</v>
      </c>
      <c r="I404" t="str">
        <f ca="1"/>
        <v>SD</v>
      </c>
      <c r="J404" s="2">
        <f ca="1"/>
        <v>516365.46840692207</v>
      </c>
    </row>
    <row r="405" spans="1:10" x14ac:dyDescent="0.3">
      <c r="A405" t="s">
        <v>75</v>
      </c>
      <c r="B405" s="2">
        <v>2154</v>
      </c>
      <c r="C405" s="2">
        <v>2</v>
      </c>
      <c r="D405" s="2">
        <v>2156</v>
      </c>
      <c r="E405" s="2">
        <v>0</v>
      </c>
      <c r="F405" s="2">
        <v>0</v>
      </c>
      <c r="G405" s="2">
        <v>0</v>
      </c>
      <c r="H405" s="2">
        <v>2156</v>
      </c>
      <c r="I405" t="str">
        <f ca="1"/>
        <v>O</v>
      </c>
      <c r="J405" s="2">
        <f ca="1"/>
        <v>107304.23640995109</v>
      </c>
    </row>
    <row r="406" spans="1:10" x14ac:dyDescent="0.3">
      <c r="A406" t="s">
        <v>486</v>
      </c>
      <c r="B406" s="2">
        <v>7528</v>
      </c>
      <c r="C406" s="2">
        <v>9612</v>
      </c>
      <c r="D406" s="2">
        <v>17140</v>
      </c>
      <c r="E406" s="2">
        <v>806</v>
      </c>
      <c r="F406" s="2">
        <v>12917</v>
      </c>
      <c r="G406" s="2">
        <v>13723</v>
      </c>
      <c r="H406" s="2">
        <v>3417</v>
      </c>
      <c r="I406" t="str">
        <f ca="1"/>
        <v>SD</v>
      </c>
      <c r="J406" s="2">
        <f ca="1"/>
        <v>24685.18290306913</v>
      </c>
    </row>
    <row r="407" spans="1:10" x14ac:dyDescent="0.3">
      <c r="A407" t="s">
        <v>728</v>
      </c>
      <c r="B407" s="2">
        <v>8165</v>
      </c>
      <c r="C407" s="2">
        <v>16151</v>
      </c>
      <c r="D407" s="2">
        <v>24316</v>
      </c>
      <c r="E407" s="2">
        <v>2047</v>
      </c>
      <c r="F407" s="2">
        <v>5330</v>
      </c>
      <c r="G407" s="2">
        <v>7377</v>
      </c>
      <c r="H407" s="2">
        <v>16939</v>
      </c>
      <c r="I407" t="str">
        <f ca="1"/>
        <v>SD</v>
      </c>
      <c r="J407" s="2">
        <f ca="1"/>
        <v>464729.4115745523</v>
      </c>
    </row>
    <row r="408" spans="1:10" x14ac:dyDescent="0.3">
      <c r="A408" t="s">
        <v>525</v>
      </c>
      <c r="B408" s="2">
        <v>809</v>
      </c>
      <c r="C408" s="2">
        <v>269</v>
      </c>
      <c r="D408" s="2">
        <v>1078</v>
      </c>
      <c r="E408" s="2">
        <v>0</v>
      </c>
      <c r="F408" s="2">
        <v>0</v>
      </c>
      <c r="G408" s="2">
        <v>0</v>
      </c>
      <c r="H408" s="2">
        <v>1078</v>
      </c>
      <c r="I408" t="str">
        <f ca="1"/>
        <v>O</v>
      </c>
      <c r="J408" s="2">
        <f ca="1"/>
        <v>105916.8024580364</v>
      </c>
    </row>
    <row r="409" spans="1:10" x14ac:dyDescent="0.3">
      <c r="A409" t="s">
        <v>642</v>
      </c>
      <c r="B409" s="2">
        <v>15138</v>
      </c>
      <c r="C409" s="2">
        <v>46866</v>
      </c>
      <c r="D409" s="2">
        <v>62004</v>
      </c>
      <c r="E409" s="2">
        <v>2894</v>
      </c>
      <c r="F409" s="2">
        <v>41641</v>
      </c>
      <c r="G409" s="2">
        <v>44535</v>
      </c>
      <c r="H409" s="2">
        <v>17469</v>
      </c>
      <c r="I409" t="str">
        <f ca="1"/>
        <v>UA</v>
      </c>
      <c r="J409" s="2">
        <f ca="1"/>
        <v>409818.95189178945</v>
      </c>
    </row>
    <row r="410" spans="1:10" x14ac:dyDescent="0.3">
      <c r="A410" t="s">
        <v>596</v>
      </c>
      <c r="B410" s="2">
        <v>8246</v>
      </c>
      <c r="C410" s="2">
        <v>6490</v>
      </c>
      <c r="D410" s="2">
        <v>14737</v>
      </c>
      <c r="E410" s="2">
        <v>16</v>
      </c>
      <c r="F410" s="2">
        <v>361</v>
      </c>
      <c r="G410" s="2">
        <v>376</v>
      </c>
      <c r="H410" s="2">
        <v>14360</v>
      </c>
      <c r="I410" t="str">
        <f ca="1"/>
        <v>SD</v>
      </c>
      <c r="J410" s="2">
        <f ca="1"/>
        <v>153191.79418719211</v>
      </c>
    </row>
    <row r="411" spans="1:10" x14ac:dyDescent="0.3">
      <c r="A411" t="s">
        <v>78</v>
      </c>
      <c r="B411" s="2">
        <v>35961</v>
      </c>
      <c r="C411" s="2">
        <v>22369</v>
      </c>
      <c r="D411" s="2">
        <v>58330</v>
      </c>
      <c r="E411" s="2">
        <v>4644</v>
      </c>
      <c r="F411" s="2">
        <v>44625</v>
      </c>
      <c r="G411" s="2">
        <v>49269</v>
      </c>
      <c r="H411" s="2">
        <v>9061</v>
      </c>
      <c r="I411" t="str">
        <f ca="1"/>
        <v>UA</v>
      </c>
      <c r="J411" s="2">
        <f ca="1"/>
        <v>454707.75626478432</v>
      </c>
    </row>
    <row r="412" spans="1:10" x14ac:dyDescent="0.3">
      <c r="A412" t="s">
        <v>716</v>
      </c>
      <c r="B412" s="2">
        <v>6745</v>
      </c>
      <c r="C412" s="2">
        <v>8495</v>
      </c>
      <c r="D412" s="2">
        <v>15240</v>
      </c>
      <c r="E412" s="2">
        <v>1057</v>
      </c>
      <c r="F412" s="2">
        <v>11323</v>
      </c>
      <c r="G412" s="2">
        <v>12380</v>
      </c>
      <c r="H412" s="2">
        <v>2860</v>
      </c>
      <c r="I412" t="str">
        <f ca="1"/>
        <v>SD</v>
      </c>
      <c r="J412" s="2">
        <f ca="1"/>
        <v>18427.743985318695</v>
      </c>
    </row>
    <row r="413" spans="1:10" x14ac:dyDescent="0.3">
      <c r="A413" t="s">
        <v>156</v>
      </c>
      <c r="B413" s="2">
        <v>2856</v>
      </c>
      <c r="C413" s="2">
        <v>1987</v>
      </c>
      <c r="D413" s="2">
        <v>4843</v>
      </c>
      <c r="E413" s="2">
        <v>413</v>
      </c>
      <c r="F413" s="2">
        <v>561</v>
      </c>
      <c r="G413" s="2">
        <v>975</v>
      </c>
      <c r="H413" s="2">
        <v>3868</v>
      </c>
      <c r="I413" t="str">
        <f ca="1"/>
        <v>SD</v>
      </c>
      <c r="J413" s="2">
        <f ca="1"/>
        <v>63793.546901369176</v>
      </c>
    </row>
    <row r="414" spans="1:10" x14ac:dyDescent="0.3">
      <c r="A414" t="s">
        <v>585</v>
      </c>
      <c r="B414" s="2">
        <v>54270</v>
      </c>
      <c r="C414" s="2">
        <v>44631</v>
      </c>
      <c r="D414" s="2">
        <v>98901</v>
      </c>
      <c r="E414" s="2">
        <v>5994</v>
      </c>
      <c r="F414" s="2">
        <v>71611</v>
      </c>
      <c r="G414" s="2">
        <v>77605</v>
      </c>
      <c r="H414" s="2">
        <v>21296</v>
      </c>
      <c r="I414" t="str">
        <f ca="1"/>
        <v>UA</v>
      </c>
      <c r="J414" s="2">
        <f ca="1"/>
        <v>821624.12903560849</v>
      </c>
    </row>
    <row r="415" spans="1:10" x14ac:dyDescent="0.3">
      <c r="A415" t="s">
        <v>729</v>
      </c>
      <c r="B415" s="2">
        <v>198</v>
      </c>
      <c r="C415" s="2">
        <v>3749</v>
      </c>
      <c r="D415" s="2">
        <v>3947</v>
      </c>
      <c r="E415" s="2">
        <v>0</v>
      </c>
      <c r="F415" s="2">
        <v>4</v>
      </c>
      <c r="G415" s="2">
        <v>4</v>
      </c>
      <c r="H415" s="2">
        <v>3943</v>
      </c>
      <c r="I415" t="str">
        <f ca="1"/>
        <v>O</v>
      </c>
      <c r="J415" s="2">
        <f ca="1"/>
        <v>64193.186697075755</v>
      </c>
    </row>
    <row r="416" spans="1:10" x14ac:dyDescent="0.3">
      <c r="A416" t="s">
        <v>626</v>
      </c>
      <c r="B416" s="2">
        <v>16406</v>
      </c>
      <c r="C416" s="2">
        <v>16595</v>
      </c>
      <c r="D416" s="2">
        <v>33001</v>
      </c>
      <c r="E416" s="2">
        <v>183</v>
      </c>
      <c r="F416" s="2">
        <v>26915</v>
      </c>
      <c r="G416" s="2">
        <v>27098</v>
      </c>
      <c r="H416" s="2">
        <v>5903</v>
      </c>
      <c r="I416" t="str">
        <f ca="1"/>
        <v>SD</v>
      </c>
      <c r="J416" s="2">
        <f ca="1"/>
        <v>125805.02336501327</v>
      </c>
    </row>
  </sheetData>
  <conditionalFormatting sqref="H1:H1048576">
    <cfRule type="expression" dxfId="2" priority="2">
      <formula>$A1&lt;&gt;""</formula>
    </cfRule>
  </conditionalFormatting>
  <conditionalFormatting sqref="I1:J1048576">
    <cfRule type="expression" dxfId="1" priority="3">
      <formula>$A1&lt;&gt;""</formula>
    </cfRule>
  </conditionalFormatting>
  <conditionalFormatting sqref="R11">
    <cfRule type="expression" dxfId="0" priority="1">
      <formula>$A11&lt;&gt;""</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6E6A2-05E5-4A6B-848B-B879D9D88A3E}">
  <sheetPr codeName="Sheet6">
    <tabColor theme="8" tint="0.59999389629810485"/>
  </sheetPr>
  <dimension ref="A1:B10"/>
  <sheetViews>
    <sheetView showGridLines="0" workbookViewId="0">
      <pane xSplit="1" ySplit="1" topLeftCell="B2" activePane="bottomRight" state="frozen"/>
      <selection activeCell="I2" sqref="I2"/>
      <selection pane="topRight" activeCell="I2" sqref="I2"/>
      <selection pane="bottomLeft" activeCell="I2" sqref="I2"/>
      <selection pane="bottomRight"/>
    </sheetView>
  </sheetViews>
  <sheetFormatPr defaultRowHeight="14.4" x14ac:dyDescent="0.3"/>
  <cols>
    <col min="1" max="1" width="20.21875" bestFit="1" customWidth="1"/>
    <col min="2" max="2" width="30.21875" bestFit="1" customWidth="1"/>
  </cols>
  <sheetData>
    <row r="1" spans="1:2" x14ac:dyDescent="0.3">
      <c r="A1" t="s">
        <v>763</v>
      </c>
      <c r="B1" t="s">
        <v>764</v>
      </c>
    </row>
    <row r="2" spans="1:2" x14ac:dyDescent="0.3">
      <c r="A2" t="str" cm="1">
        <f t="array" ref="A2:A10">TRANSPOSE('Original data'!B1:J1)</f>
        <v>Employees</v>
      </c>
      <c r="B2" s="3" cm="1">
        <f t="array" aca="1" ref="B2:B10" ca="1">_xlfn.LET(_xlpm.ank,'New data'!$A$1,_xlpm.N,COUNTA('New data'!$B:$B)-1,_xlpm.dims,COUNTA('New data'!$1:$1)-1,_xlpm.rng,OFFSET(_xlpm.ank,1,1,_xlpm.N,_xlpm.dims),_xlpm.final,TRANSPOSE(_xlfn.BYCOL(_xlpm.rng,_xlfn.LAMBDA(_xlpm.a,Summary(_xlpm.a)))),_xlpm.final)</f>
        <v>14233.865060240963</v>
      </c>
    </row>
    <row r="3" spans="1:2" x14ac:dyDescent="0.3">
      <c r="A3" t="str">
        <v>Running Expenses</v>
      </c>
      <c r="B3" s="3">
        <f ca="1"/>
        <v>15680.89156626506</v>
      </c>
    </row>
    <row r="4" spans="1:2" x14ac:dyDescent="0.3">
      <c r="A4" t="str">
        <v>Total Expenditure</v>
      </c>
      <c r="B4" s="3">
        <f ca="1"/>
        <v>29914.75903614458</v>
      </c>
    </row>
    <row r="5" spans="1:2" x14ac:dyDescent="0.3">
      <c r="A5" t="str">
        <v>Sales, Fees and Charges</v>
      </c>
      <c r="B5" s="3">
        <f ca="1"/>
        <v>2960.8698795180721</v>
      </c>
    </row>
    <row r="6" spans="1:2" x14ac:dyDescent="0.3">
      <c r="A6" t="str">
        <v>Other Income</v>
      </c>
      <c r="B6" s="3">
        <f ca="1"/>
        <v>17209.49638554217</v>
      </c>
    </row>
    <row r="7" spans="1:2" x14ac:dyDescent="0.3">
      <c r="A7" t="str">
        <v>Total Income</v>
      </c>
      <c r="B7" s="3">
        <f ca="1"/>
        <v>20170.361445783132</v>
      </c>
    </row>
    <row r="8" spans="1:2" x14ac:dyDescent="0.3">
      <c r="A8" t="str">
        <v>Net spend</v>
      </c>
      <c r="B8" s="3">
        <f ca="1"/>
        <v>9744.3951807228914</v>
      </c>
    </row>
    <row r="9" spans="1:2" x14ac:dyDescent="0.3">
      <c r="A9" t="str">
        <v>Type</v>
      </c>
      <c r="B9" s="4" t="str">
        <f ca="1"/>
        <v>SD: 53.98%, UA: 26.51%, O: 19.52%</v>
      </c>
    </row>
    <row r="10" spans="1:2" x14ac:dyDescent="0.3">
      <c r="A10" t="str">
        <v>Total Expenditure</v>
      </c>
      <c r="B10" s="3">
        <f ca="1"/>
        <v>242665.83624166987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05A35-B430-41D1-9C2C-38DE2B341B65}">
  <sheetPr codeName="Sheet29">
    <tabColor theme="7" tint="0.39997558519241921"/>
  </sheetPr>
  <dimension ref="A1:H416"/>
  <sheetViews>
    <sheetView workbookViewId="0">
      <pane xSplit="1" ySplit="1" topLeftCell="B2" activePane="bottomRight" state="frozen"/>
      <selection pane="topRight"/>
      <selection pane="bottomLeft"/>
      <selection pane="bottomRight"/>
    </sheetView>
  </sheetViews>
  <sheetFormatPr defaultRowHeight="14.4" x14ac:dyDescent="0.3"/>
  <sheetData>
    <row r="1" spans="1:8" x14ac:dyDescent="0.3">
      <c r="A1" t="str" cm="1">
        <f t="array" ref="A1:H1">'Original data'!A1:H1</f>
        <v>Local authority</v>
      </c>
      <c r="B1" t="str">
        <v>Employees</v>
      </c>
      <c r="C1" t="str">
        <v>Running Expenses</v>
      </c>
      <c r="D1" t="str">
        <v>Total Expenditure</v>
      </c>
      <c r="E1" t="str">
        <v>Sales, Fees and Charges</v>
      </c>
      <c r="F1" t="str">
        <v>Other Income</v>
      </c>
      <c r="G1" t="str">
        <v>Total Income</v>
      </c>
      <c r="H1" t="str">
        <v>Net spend</v>
      </c>
    </row>
    <row r="2" spans="1:8" x14ac:dyDescent="0.3">
      <c r="A2" t="str" cm="1">
        <f t="array" aca="1" ref="A2:A416" ca="1">OFFSET('New data'!A1,1,0,COUNTA('New data'!$B:$B)-1,1)</f>
        <v>Westminster</v>
      </c>
      <c r="B2" cm="1">
        <f t="array" aca="1" ref="B2:B416" ca="1">_xlfn.LET(_xlpm.O_N,COUNTA('Original data'!$B:$B)-1,_xlpm.N_N,COUNTA('New data'!$B:$B)-1,_xlpm.O_data,OFFSET('Original data'!B$1,1,0,_xlpm.O_N,1),_xlpm.N_data,OFFSET('New data'!B$1,1,0,_xlpm.N_N,1),_xlpm.final,IF(ISERROR(_xlfn.ANCHORARRAY($A$2)),"#REF!",IF(ISTEXT(INDEX(_xlpm.N_data,1,1)),Maskby(_xlpm.N_data,_xlpm.O_data),ROUND(Normby(_xlpm.N_data,_xlpm.O_data),4))),_xlpm.final)</f>
        <v>2.3054999999999999</v>
      </c>
      <c r="C2" cm="1">
        <f t="array" aca="1" ref="C2:C416" ca="1">_xlfn.LET(_xlpm.O_N,COUNTA('Original data'!$B:$B)-1,_xlpm.N_N,COUNTA('New data'!$B:$B)-1,_xlpm.O_data,OFFSET('Original data'!C$1,1,0,_xlpm.O_N,1),_xlpm.N_data,OFFSET('New data'!C$1,1,0,_xlpm.N_N,1),_xlpm.final,IF(ISERROR(_xlfn.ANCHORARRAY($A$2)),"#REF!",IF(ISTEXT(INDEX(_xlpm.N_data,1,1)),Maskby(_xlpm.N_data,_xlpm.O_data),ROUND(Normby(_xlpm.N_data,_xlpm.O_data),4))),_xlpm.final)</f>
        <v>2.9483000000000001</v>
      </c>
      <c r="D2" cm="1">
        <f t="array" aca="1" ref="D2:D416" ca="1">_xlfn.LET(_xlpm.O_N,COUNTA('Original data'!$B:$B)-1,_xlpm.N_N,COUNTA('New data'!$B:$B)-1,_xlpm.O_data,OFFSET('Original data'!D$1,1,0,_xlpm.O_N,1),_xlpm.N_data,OFFSET('New data'!D$1,1,0,_xlpm.N_N,1),_xlpm.final,IF(ISERROR(_xlfn.ANCHORARRAY($A$2)),"#REF!",IF(ISTEXT(INDEX(_xlpm.N_data,1,1)),Maskby(_xlpm.N_data,_xlpm.O_data),ROUND(Normby(_xlpm.N_data,_xlpm.O_data),4))),_xlpm.final)</f>
        <v>2.7707000000000002</v>
      </c>
      <c r="E2" cm="1">
        <f t="array" aca="1" ref="E2:E416" ca="1">_xlfn.LET(_xlpm.O_N,COUNTA('Original data'!$B:$B)-1,_xlpm.N_N,COUNTA('New data'!$B:$B)-1,_xlpm.O_data,OFFSET('Original data'!E$1,1,0,_xlpm.O_N,1),_xlpm.N_data,OFFSET('New data'!E$1,1,0,_xlpm.N_N,1),_xlpm.final,IF(ISERROR(_xlfn.ANCHORARRAY($A$2)),"#REF!",IF(ISTEXT(INDEX(_xlpm.N_data,1,1)),Maskby(_xlpm.N_data,_xlpm.O_data),ROUND(Normby(_xlpm.N_data,_xlpm.O_data),4))),_xlpm.final)</f>
        <v>7.4489999999999998</v>
      </c>
      <c r="F2" cm="1">
        <f t="array" aca="1" ref="F2:F416" ca="1">_xlfn.LET(_xlpm.O_N,COUNTA('Original data'!$B:$B)-1,_xlpm.N_N,COUNTA('New data'!$B:$B)-1,_xlpm.O_data,OFFSET('Original data'!F$1,1,0,_xlpm.O_N,1),_xlpm.N_data,OFFSET('New data'!F$1,1,0,_xlpm.N_N,1),_xlpm.final,IF(ISERROR(_xlfn.ANCHORARRAY($A$2)),"#REF!",IF(ISTEXT(INDEX(_xlpm.N_data,1,1)),Maskby(_xlpm.N_data,_xlpm.O_data),ROUND(Normby(_xlpm.N_data,_xlpm.O_data),4))),_xlpm.final)</f>
        <v>2.0907</v>
      </c>
      <c r="G2" cm="1">
        <f t="array" aca="1" ref="G2:G416" ca="1">_xlfn.LET(_xlpm.O_N,COUNTA('Original data'!$B:$B)-1,_xlpm.N_N,COUNTA('New data'!$B:$B)-1,_xlpm.O_data,OFFSET('Original data'!G$1,1,0,_xlpm.O_N,1),_xlpm.N_data,OFFSET('New data'!G$1,1,0,_xlpm.N_N,1),_xlpm.final,IF(ISERROR(_xlfn.ANCHORARRAY($A$2)),"#REF!",IF(ISTEXT(INDEX(_xlpm.N_data,1,1)),Maskby(_xlpm.N_data,_xlpm.O_data),ROUND(Normby(_xlpm.N_data,_xlpm.O_data),4))),_xlpm.final)</f>
        <v>3.2328000000000001</v>
      </c>
      <c r="H2" cm="1">
        <f t="array" aca="1" ref="H2:H416" ca="1">_xlfn.LET(_xlpm.O_N,COUNTA('Original data'!$B:$B)-1,_xlpm.N_N,COUNTA('New data'!$B:$B)-1,_xlpm.O_data,OFFSET('Original data'!H$1,1,0,_xlpm.O_N,1),_xlpm.N_data,OFFSET('New data'!H$1,1,0,_xlpm.N_N,1),_xlpm.final,IF(ISERROR(_xlfn.ANCHORARRAY($A$2)),"#REF!",IF(ISTEXT(INDEX(_xlpm.N_data,1,1)),Maskby(_xlpm.N_data,_xlpm.O_data),ROUND(Normby(_xlpm.N_data,_xlpm.O_data),4))),_xlpm.final)</f>
        <v>0.60609999999999997</v>
      </c>
    </row>
    <row r="3" spans="1:8" x14ac:dyDescent="0.3">
      <c r="A3" t="str">
        <f ca="1"/>
        <v>Tendring</v>
      </c>
      <c r="B3">
        <f ca="1"/>
        <v>2.5499999999999998E-2</v>
      </c>
      <c r="C3">
        <f ca="1"/>
        <v>-4.0300000000000002E-2</v>
      </c>
      <c r="D3">
        <f ca="1"/>
        <v>-8.9999999999999993E-3</v>
      </c>
      <c r="E3">
        <f ca="1"/>
        <v>-0.48870000000000002</v>
      </c>
      <c r="F3">
        <f ca="1"/>
        <v>0.35730000000000001</v>
      </c>
      <c r="G3">
        <f ca="1"/>
        <v>0.22220000000000001</v>
      </c>
      <c r="H3">
        <f ca="1"/>
        <v>-0.52090000000000003</v>
      </c>
    </row>
    <row r="4" spans="1:8" x14ac:dyDescent="0.3">
      <c r="A4" t="str">
        <f ca="1"/>
        <v>Copeland</v>
      </c>
      <c r="B4">
        <f ca="1"/>
        <v>-0.68889999999999996</v>
      </c>
      <c r="C4">
        <f ca="1"/>
        <v>-0.6079</v>
      </c>
      <c r="D4">
        <f ca="1"/>
        <v>-0.67930000000000001</v>
      </c>
      <c r="E4">
        <f ca="1"/>
        <v>-0.49170000000000003</v>
      </c>
      <c r="F4">
        <f ca="1"/>
        <v>-0.67889999999999995</v>
      </c>
      <c r="G4">
        <f ca="1"/>
        <v>-0.6885</v>
      </c>
      <c r="H4">
        <f ca="1"/>
        <v>-0.38059999999999999</v>
      </c>
    </row>
    <row r="5" spans="1:8" x14ac:dyDescent="0.3">
      <c r="A5" t="str">
        <f ca="1"/>
        <v>Bromley</v>
      </c>
      <c r="B5">
        <f ca="1"/>
        <v>0.1227</v>
      </c>
      <c r="C5">
        <f ca="1"/>
        <v>1.4588000000000001</v>
      </c>
      <c r="D5">
        <f ca="1"/>
        <v>0.85580000000000001</v>
      </c>
      <c r="E5">
        <f ca="1"/>
        <v>7.6E-3</v>
      </c>
      <c r="F5">
        <f ca="1"/>
        <v>1.1323000000000001</v>
      </c>
      <c r="G5">
        <f ca="1"/>
        <v>0.99590000000000001</v>
      </c>
      <c r="H5">
        <f ca="1"/>
        <v>0.193</v>
      </c>
    </row>
    <row r="6" spans="1:8" x14ac:dyDescent="0.3">
      <c r="A6" t="str">
        <f ca="1"/>
        <v>Barrow-in-Furness</v>
      </c>
      <c r="B6">
        <f ca="1"/>
        <v>-0.57369999999999999</v>
      </c>
      <c r="C6">
        <f ca="1"/>
        <v>-0.47260000000000002</v>
      </c>
      <c r="D6">
        <f ca="1"/>
        <v>-0.5474</v>
      </c>
      <c r="E6">
        <f ca="1"/>
        <v>-0.48089999999999999</v>
      </c>
      <c r="F6">
        <f ca="1"/>
        <v>-0.50649999999999995</v>
      </c>
      <c r="G6">
        <f ca="1"/>
        <v>-0.53500000000000003</v>
      </c>
      <c r="H6">
        <f ca="1"/>
        <v>-0.35089999999999999</v>
      </c>
    </row>
    <row r="7" spans="1:8" x14ac:dyDescent="0.3">
      <c r="A7" t="str">
        <f ca="1"/>
        <v>Wigan</v>
      </c>
      <c r="B7">
        <f ca="1"/>
        <v>1.1096999999999999</v>
      </c>
      <c r="C7">
        <f ca="1"/>
        <v>2.0430000000000001</v>
      </c>
      <c r="D7">
        <f ca="1"/>
        <v>1.673</v>
      </c>
      <c r="E7">
        <f ca="1"/>
        <v>1.5968</v>
      </c>
      <c r="F7">
        <f ca="1"/>
        <v>1.4209000000000001</v>
      </c>
      <c r="G7">
        <f ca="1"/>
        <v>1.5474000000000001</v>
      </c>
      <c r="H7">
        <f ca="1"/>
        <v>1.2682</v>
      </c>
    </row>
    <row r="8" spans="1:8" x14ac:dyDescent="0.3">
      <c r="A8" t="str">
        <f ca="1"/>
        <v>Rotherham</v>
      </c>
      <c r="B8">
        <f ca="1"/>
        <v>0.78180000000000005</v>
      </c>
      <c r="C8">
        <f ca="1"/>
        <v>0.85670000000000002</v>
      </c>
      <c r="D8">
        <f ca="1"/>
        <v>0.86170000000000002</v>
      </c>
      <c r="E8">
        <f ca="1"/>
        <v>-0.37009999999999998</v>
      </c>
      <c r="F8">
        <f ca="1"/>
        <v>1.048</v>
      </c>
      <c r="G8">
        <f ca="1"/>
        <v>0.85109999999999997</v>
      </c>
      <c r="H8">
        <f ca="1"/>
        <v>0.53239999999999998</v>
      </c>
    </row>
    <row r="9" spans="1:8" x14ac:dyDescent="0.3">
      <c r="A9" t="str">
        <f ca="1"/>
        <v>Bedford</v>
      </c>
      <c r="B9">
        <f ca="1"/>
        <v>0.21879999999999999</v>
      </c>
      <c r="C9">
        <f ca="1"/>
        <v>-0.24940000000000001</v>
      </c>
      <c r="D9">
        <f ca="1"/>
        <v>-2.5000000000000001E-2</v>
      </c>
      <c r="E9">
        <f ca="1"/>
        <v>-8.5000000000000006E-3</v>
      </c>
      <c r="F9">
        <f ca="1"/>
        <v>0.12230000000000001</v>
      </c>
      <c r="G9">
        <f ca="1"/>
        <v>0.10580000000000001</v>
      </c>
      <c r="H9">
        <f ca="1"/>
        <v>-0.30649999999999999</v>
      </c>
    </row>
    <row r="10" spans="1:8" x14ac:dyDescent="0.3">
      <c r="A10" t="str">
        <f ca="1"/>
        <v>Staffordshire Combined Fire Authority</v>
      </c>
      <c r="B10">
        <f ca="1"/>
        <v>-0.53580000000000005</v>
      </c>
      <c r="C10">
        <f ca="1"/>
        <v>-0.72950000000000004</v>
      </c>
      <c r="D10">
        <f ca="1"/>
        <v>-0.66800000000000004</v>
      </c>
      <c r="E10">
        <f ca="1"/>
        <v>-0.27950000000000003</v>
      </c>
      <c r="F10">
        <f ca="1"/>
        <v>-0.69579999999999997</v>
      </c>
      <c r="G10">
        <f ca="1"/>
        <v>-0.66349999999999998</v>
      </c>
      <c r="H10">
        <f ca="1"/>
        <v>-0.4047</v>
      </c>
    </row>
    <row r="11" spans="1:8" x14ac:dyDescent="0.3">
      <c r="A11" t="str">
        <f ca="1"/>
        <v>Eastbourne</v>
      </c>
      <c r="B11">
        <f ca="1"/>
        <v>-0.35770000000000002</v>
      </c>
      <c r="C11">
        <f ca="1"/>
        <v>-0.60419999999999996</v>
      </c>
      <c r="D11">
        <f ca="1"/>
        <v>-0.50970000000000004</v>
      </c>
      <c r="E11">
        <f ca="1"/>
        <v>-0.17649999999999999</v>
      </c>
      <c r="F11">
        <f ca="1"/>
        <v>-0.61070000000000002</v>
      </c>
      <c r="G11">
        <f ca="1"/>
        <v>-0.56950000000000001</v>
      </c>
      <c r="H11">
        <f ca="1"/>
        <v>-0.16769999999999999</v>
      </c>
    </row>
    <row r="12" spans="1:8" x14ac:dyDescent="0.3">
      <c r="A12" t="str">
        <f ca="1"/>
        <v>North London Waste Authority</v>
      </c>
      <c r="B12">
        <f ca="1"/>
        <v>-0.78969999999999996</v>
      </c>
      <c r="C12">
        <f ca="1"/>
        <v>-0.80910000000000004</v>
      </c>
      <c r="D12">
        <f ca="1"/>
        <v>-0.83979999999999999</v>
      </c>
      <c r="E12">
        <f ca="1"/>
        <v>-0.56079999999999997</v>
      </c>
      <c r="F12">
        <f ca="1"/>
        <v>-0.69579999999999997</v>
      </c>
      <c r="G12">
        <f ca="1"/>
        <v>-0.71619999999999995</v>
      </c>
      <c r="H12">
        <f ca="1"/>
        <v>-0.77149999999999996</v>
      </c>
    </row>
    <row r="13" spans="1:8" x14ac:dyDescent="0.3">
      <c r="A13" t="str">
        <f ca="1"/>
        <v>Essex Police, Fire and Crime Commissioner Fire and Rescue Authority</v>
      </c>
      <c r="B13">
        <f ca="1"/>
        <v>-0.7782</v>
      </c>
      <c r="C13">
        <f ca="1"/>
        <v>-0.76529999999999998</v>
      </c>
      <c r="D13">
        <f ca="1"/>
        <v>-0.81020000000000003</v>
      </c>
      <c r="E13">
        <f ca="1"/>
        <v>-0.56040000000000001</v>
      </c>
      <c r="F13">
        <f ca="1"/>
        <v>-0.69569999999999999</v>
      </c>
      <c r="G13">
        <f ca="1"/>
        <v>-0.71609999999999996</v>
      </c>
      <c r="H13">
        <f ca="1"/>
        <v>-0.68820000000000003</v>
      </c>
    </row>
    <row r="14" spans="1:8" x14ac:dyDescent="0.3">
      <c r="A14" t="str">
        <f ca="1"/>
        <v>South Hams</v>
      </c>
      <c r="B14">
        <f ca="1"/>
        <v>-0.68559999999999999</v>
      </c>
      <c r="C14">
        <f ca="1"/>
        <v>-0.7036</v>
      </c>
      <c r="D14">
        <f ca="1"/>
        <v>-0.7298</v>
      </c>
      <c r="E14">
        <f ca="1"/>
        <v>-0.51970000000000005</v>
      </c>
      <c r="F14">
        <f ca="1"/>
        <v>-0.6512</v>
      </c>
      <c r="G14">
        <f ca="1"/>
        <v>-0.6694</v>
      </c>
      <c r="H14">
        <f ca="1"/>
        <v>-0.56559999999999999</v>
      </c>
    </row>
    <row r="15" spans="1:8" x14ac:dyDescent="0.3">
      <c r="A15" t="str">
        <f ca="1"/>
        <v>St Albans</v>
      </c>
      <c r="B15">
        <f ca="1"/>
        <v>-0.2482</v>
      </c>
      <c r="C15">
        <f ca="1"/>
        <v>-0.35389999999999999</v>
      </c>
      <c r="D15">
        <f ca="1"/>
        <v>-0.31809999999999999</v>
      </c>
      <c r="E15">
        <f ca="1"/>
        <v>-0.3165</v>
      </c>
      <c r="F15">
        <f ca="1"/>
        <v>-2.7699999999999999E-2</v>
      </c>
      <c r="G15">
        <f ca="1"/>
        <v>-8.3699999999999997E-2</v>
      </c>
      <c r="H15">
        <f ca="1"/>
        <v>-0.7107</v>
      </c>
    </row>
    <row r="16" spans="1:8" x14ac:dyDescent="0.3">
      <c r="A16" t="str">
        <f ca="1"/>
        <v>Avon Combined Fire and Rescue Authority</v>
      </c>
      <c r="B16">
        <f ca="1"/>
        <v>-0.72799999999999998</v>
      </c>
      <c r="C16">
        <f ca="1"/>
        <v>-0.78600000000000003</v>
      </c>
      <c r="D16">
        <f ca="1"/>
        <v>-0.79600000000000004</v>
      </c>
      <c r="E16">
        <f ca="1"/>
        <v>-0.55910000000000004</v>
      </c>
      <c r="F16">
        <f ca="1"/>
        <v>-0.69579999999999997</v>
      </c>
      <c r="G16">
        <f ca="1"/>
        <v>-0.71589999999999998</v>
      </c>
      <c r="H16">
        <f ca="1"/>
        <v>-0.64859999999999995</v>
      </c>
    </row>
    <row r="17" spans="1:8" x14ac:dyDescent="0.3">
      <c r="A17" t="str">
        <f ca="1"/>
        <v>South Oxfordshire</v>
      </c>
      <c r="B17">
        <f ca="1"/>
        <v>-0.31209999999999999</v>
      </c>
      <c r="C17">
        <f ca="1"/>
        <v>-0.41639999999999999</v>
      </c>
      <c r="D17">
        <f ca="1"/>
        <v>-0.38450000000000001</v>
      </c>
      <c r="E17">
        <f ca="1"/>
        <v>-0.37030000000000002</v>
      </c>
      <c r="F17">
        <f ca="1"/>
        <v>-0.48580000000000001</v>
      </c>
      <c r="G17">
        <f ca="1"/>
        <v>-0.49609999999999999</v>
      </c>
      <c r="H17">
        <f ca="1"/>
        <v>2.1700000000000001E-2</v>
      </c>
    </row>
    <row r="18" spans="1:8" x14ac:dyDescent="0.3">
      <c r="A18" t="str">
        <f ca="1"/>
        <v>Nuneaton &amp; Bedworth</v>
      </c>
      <c r="B18">
        <f ca="1"/>
        <v>-0.46650000000000003</v>
      </c>
      <c r="C18">
        <f ca="1"/>
        <v>-0.53739999999999999</v>
      </c>
      <c r="D18">
        <f ca="1"/>
        <v>-0.52839999999999998</v>
      </c>
      <c r="E18">
        <f ca="1"/>
        <v>-0.44090000000000001</v>
      </c>
      <c r="F18">
        <f ca="1"/>
        <v>-0.46560000000000001</v>
      </c>
      <c r="G18">
        <f ca="1"/>
        <v>-0.49159999999999998</v>
      </c>
      <c r="H18">
        <f ca="1"/>
        <v>-0.39419999999999999</v>
      </c>
    </row>
    <row r="19" spans="1:8" x14ac:dyDescent="0.3">
      <c r="A19" t="str">
        <f ca="1"/>
        <v>Test Valley</v>
      </c>
      <c r="B19">
        <f ca="1"/>
        <v>-0.4249</v>
      </c>
      <c r="C19">
        <f ca="1"/>
        <v>-0.4516</v>
      </c>
      <c r="D19">
        <f ca="1"/>
        <v>-0.4607</v>
      </c>
      <c r="E19">
        <f ca="1"/>
        <v>-0.40510000000000002</v>
      </c>
      <c r="F19">
        <f ca="1"/>
        <v>-0.39279999999999998</v>
      </c>
      <c r="G19">
        <f ca="1"/>
        <v>-0.42099999999999999</v>
      </c>
      <c r="H19">
        <f ca="1"/>
        <v>-0.36059999999999998</v>
      </c>
    </row>
    <row r="20" spans="1:8" x14ac:dyDescent="0.3">
      <c r="A20" t="str">
        <f ca="1"/>
        <v>West Yorkshire Combined Authority</v>
      </c>
      <c r="B20">
        <f ca="1"/>
        <v>-0.3543</v>
      </c>
      <c r="C20">
        <f ca="1"/>
        <v>-0.3805</v>
      </c>
      <c r="D20">
        <f ca="1"/>
        <v>-0.38629999999999998</v>
      </c>
      <c r="E20">
        <f ca="1"/>
        <v>-0.55269999999999997</v>
      </c>
      <c r="F20">
        <f ca="1"/>
        <v>-0.69579999999999997</v>
      </c>
      <c r="G20">
        <f ca="1"/>
        <v>-0.7147</v>
      </c>
      <c r="H20">
        <f ca="1"/>
        <v>0.50409999999999999</v>
      </c>
    </row>
    <row r="21" spans="1:8" x14ac:dyDescent="0.3">
      <c r="A21" t="str">
        <f ca="1"/>
        <v>Cotswold</v>
      </c>
      <c r="B21">
        <f ca="1"/>
        <v>-0.71899999999999997</v>
      </c>
      <c r="C21">
        <f ca="1"/>
        <v>-0.25879999999999997</v>
      </c>
      <c r="D21">
        <f ca="1"/>
        <v>-0.50460000000000005</v>
      </c>
      <c r="E21">
        <f ca="1"/>
        <v>-0.23980000000000001</v>
      </c>
      <c r="F21">
        <f ca="1"/>
        <v>-0.63959999999999995</v>
      </c>
      <c r="G21">
        <f ca="1"/>
        <v>-0.60670000000000002</v>
      </c>
      <c r="H21">
        <f ca="1"/>
        <v>-7.0300000000000001E-2</v>
      </c>
    </row>
    <row r="22" spans="1:8" x14ac:dyDescent="0.3">
      <c r="A22" t="str">
        <f ca="1"/>
        <v>Sunderland</v>
      </c>
      <c r="B22">
        <f ca="1"/>
        <v>1.0981000000000001</v>
      </c>
      <c r="C22">
        <f ca="1"/>
        <v>1.9129</v>
      </c>
      <c r="D22">
        <f ca="1"/>
        <v>1.5964</v>
      </c>
      <c r="E22">
        <f ca="1"/>
        <v>0.46579999999999999</v>
      </c>
      <c r="F22">
        <f ca="1"/>
        <v>1.6714</v>
      </c>
      <c r="G22">
        <f ca="1"/>
        <v>1.5552999999999999</v>
      </c>
      <c r="H22">
        <f ca="1"/>
        <v>1.0344</v>
      </c>
    </row>
    <row r="23" spans="1:8" x14ac:dyDescent="0.3">
      <c r="A23" t="str">
        <f ca="1"/>
        <v>Rother</v>
      </c>
      <c r="B23">
        <f ca="1"/>
        <v>-0.65180000000000005</v>
      </c>
      <c r="C23">
        <f ca="1"/>
        <v>-0.42270000000000002</v>
      </c>
      <c r="D23">
        <f ca="1"/>
        <v>-0.55979999999999996</v>
      </c>
      <c r="E23">
        <f ca="1"/>
        <v>-0.5101</v>
      </c>
      <c r="F23">
        <f ca="1"/>
        <v>-0.41970000000000002</v>
      </c>
      <c r="G23">
        <f ca="1"/>
        <v>-0.4642</v>
      </c>
      <c r="H23">
        <f ca="1"/>
        <v>-0.54369999999999996</v>
      </c>
    </row>
    <row r="24" spans="1:8" x14ac:dyDescent="0.3">
      <c r="A24" t="str">
        <f ca="1"/>
        <v>Durham</v>
      </c>
      <c r="B24">
        <f ca="1"/>
        <v>2.9554999999999998</v>
      </c>
      <c r="C24">
        <f ca="1"/>
        <v>2.0464000000000002</v>
      </c>
      <c r="D24">
        <f ca="1"/>
        <v>2.6088</v>
      </c>
      <c r="E24">
        <f ca="1"/>
        <v>1.7132000000000001</v>
      </c>
      <c r="F24">
        <f ca="1"/>
        <v>2.1362999999999999</v>
      </c>
      <c r="G24">
        <f ca="1"/>
        <v>2.1974999999999998</v>
      </c>
      <c r="H24">
        <f ca="1"/>
        <v>2.4578000000000002</v>
      </c>
    </row>
    <row r="25" spans="1:8" x14ac:dyDescent="0.3">
      <c r="A25" t="str">
        <f ca="1"/>
        <v>North Yorkshire Combined Fire Authority</v>
      </c>
      <c r="B25">
        <f ca="1"/>
        <v>-0.78810000000000002</v>
      </c>
      <c r="C25">
        <f ca="1"/>
        <v>-0.8024</v>
      </c>
      <c r="D25">
        <f ca="1"/>
        <v>-0.83530000000000004</v>
      </c>
      <c r="E25">
        <f ca="1"/>
        <v>-0.56079999999999997</v>
      </c>
      <c r="F25">
        <f ca="1"/>
        <v>-0.69520000000000004</v>
      </c>
      <c r="G25">
        <f ca="1"/>
        <v>-0.71579999999999999</v>
      </c>
      <c r="H25">
        <f ca="1"/>
        <v>-0.75990000000000002</v>
      </c>
    </row>
    <row r="26" spans="1:8" x14ac:dyDescent="0.3">
      <c r="A26" t="str">
        <f ca="1"/>
        <v>Lambeth</v>
      </c>
      <c r="B26">
        <f ca="1"/>
        <v>0.57550000000000001</v>
      </c>
      <c r="C26">
        <f ca="1"/>
        <v>0.34620000000000001</v>
      </c>
      <c r="D26">
        <f ca="1"/>
        <v>0.47949999999999998</v>
      </c>
      <c r="E26">
        <f ca="1"/>
        <v>0.18559999999999999</v>
      </c>
      <c r="F26">
        <f ca="1"/>
        <v>-0.65459999999999996</v>
      </c>
      <c r="G26">
        <f ca="1"/>
        <v>-0.54020000000000001</v>
      </c>
      <c r="H26">
        <f ca="1"/>
        <v>2.5568</v>
      </c>
    </row>
    <row r="27" spans="1:8" x14ac:dyDescent="0.3">
      <c r="A27" t="str">
        <f ca="1"/>
        <v>High Peak</v>
      </c>
      <c r="B27">
        <f ca="1"/>
        <v>-0.56259999999999999</v>
      </c>
      <c r="C27">
        <f ca="1"/>
        <v>-0.42209999999999998</v>
      </c>
      <c r="D27">
        <f ca="1"/>
        <v>-0.51429999999999998</v>
      </c>
      <c r="E27">
        <f ca="1"/>
        <v>-7.9500000000000001E-2</v>
      </c>
      <c r="F27">
        <f ca="1"/>
        <v>-0.46660000000000001</v>
      </c>
      <c r="G27">
        <f ca="1"/>
        <v>-0.42470000000000002</v>
      </c>
      <c r="H27">
        <f ca="1"/>
        <v>-0.50349999999999995</v>
      </c>
    </row>
    <row r="28" spans="1:8" x14ac:dyDescent="0.3">
      <c r="A28" t="str">
        <f ca="1"/>
        <v>Pendle</v>
      </c>
      <c r="B28">
        <f ca="1"/>
        <v>-0.79490000000000005</v>
      </c>
      <c r="C28">
        <f ca="1"/>
        <v>-0.5383</v>
      </c>
      <c r="D28">
        <f ca="1"/>
        <v>-0.69510000000000005</v>
      </c>
      <c r="E28">
        <f ca="1"/>
        <v>-0.56040000000000001</v>
      </c>
      <c r="F28">
        <f ca="1"/>
        <v>-0.65900000000000003</v>
      </c>
      <c r="G28">
        <f ca="1"/>
        <v>-0.68379999999999996</v>
      </c>
      <c r="H28">
        <f ca="1"/>
        <v>-0.43559999999999999</v>
      </c>
    </row>
    <row r="29" spans="1:8" x14ac:dyDescent="0.3">
      <c r="A29" t="str">
        <f ca="1"/>
        <v>Castle Point</v>
      </c>
      <c r="B29">
        <f ca="1"/>
        <v>-0.5827</v>
      </c>
      <c r="C29">
        <f ca="1"/>
        <v>-0.43120000000000003</v>
      </c>
      <c r="D29">
        <f ca="1"/>
        <v>-0.52939999999999998</v>
      </c>
      <c r="E29">
        <f ca="1"/>
        <v>-0.53410000000000002</v>
      </c>
      <c r="F29">
        <f ca="1"/>
        <v>-0.35060000000000002</v>
      </c>
      <c r="G29">
        <f ca="1"/>
        <v>-0.40810000000000002</v>
      </c>
      <c r="H29">
        <f ca="1"/>
        <v>-0.58330000000000004</v>
      </c>
    </row>
    <row r="30" spans="1:8" x14ac:dyDescent="0.3">
      <c r="A30" t="str">
        <f ca="1"/>
        <v>Mansfield</v>
      </c>
      <c r="B30">
        <f ca="1"/>
        <v>-0.70120000000000005</v>
      </c>
      <c r="C30">
        <f ca="1"/>
        <v>-0.63419999999999999</v>
      </c>
      <c r="D30">
        <f ca="1"/>
        <v>-0.69989999999999997</v>
      </c>
      <c r="E30">
        <f ca="1"/>
        <v>-0.40460000000000002</v>
      </c>
      <c r="F30">
        <f ca="1"/>
        <v>-0.71330000000000005</v>
      </c>
      <c r="G30">
        <f ca="1"/>
        <v>-0.70240000000000002</v>
      </c>
      <c r="H30">
        <f ca="1"/>
        <v>-0.40770000000000001</v>
      </c>
    </row>
    <row r="31" spans="1:8" x14ac:dyDescent="0.3">
      <c r="A31" t="str">
        <f ca="1"/>
        <v>Walsall</v>
      </c>
      <c r="B31">
        <f ca="1"/>
        <v>1.7724</v>
      </c>
      <c r="C31">
        <f ca="1"/>
        <v>-0.27929999999999999</v>
      </c>
      <c r="D31">
        <f ca="1"/>
        <v>0.74480000000000002</v>
      </c>
      <c r="E31">
        <f ca="1"/>
        <v>0.57130000000000003</v>
      </c>
      <c r="F31">
        <f ca="1"/>
        <v>0.38319999999999999</v>
      </c>
      <c r="G31">
        <f ca="1"/>
        <v>0.44359999999999999</v>
      </c>
      <c r="H31">
        <f ca="1"/>
        <v>1.1114999999999999</v>
      </c>
    </row>
    <row r="32" spans="1:8" x14ac:dyDescent="0.3">
      <c r="A32" t="str">
        <f ca="1"/>
        <v>Elmbridge</v>
      </c>
      <c r="B32">
        <f ca="1"/>
        <v>-0.44219999999999998</v>
      </c>
      <c r="C32">
        <f ca="1"/>
        <v>0.1215</v>
      </c>
      <c r="D32">
        <f ca="1"/>
        <v>-0.15770000000000001</v>
      </c>
      <c r="E32">
        <f ca="1"/>
        <v>-0.3856</v>
      </c>
      <c r="F32">
        <f ca="1"/>
        <v>2.8400000000000002E-2</v>
      </c>
      <c r="G32">
        <f ca="1"/>
        <v>-4.7300000000000002E-2</v>
      </c>
      <c r="H32">
        <f ca="1"/>
        <v>-0.33910000000000001</v>
      </c>
    </row>
    <row r="33" spans="1:8" x14ac:dyDescent="0.3">
      <c r="A33" t="str">
        <f ca="1"/>
        <v>Stockton-on-Tees</v>
      </c>
      <c r="B33">
        <f ca="1"/>
        <v>-0.54400000000000004</v>
      </c>
      <c r="C33">
        <f ca="1"/>
        <v>-0.1757</v>
      </c>
      <c r="D33">
        <f ca="1"/>
        <v>-0.37090000000000001</v>
      </c>
      <c r="E33">
        <f ca="1"/>
        <v>1.29E-2</v>
      </c>
      <c r="F33">
        <f ca="1"/>
        <v>-0.54810000000000003</v>
      </c>
      <c r="G33">
        <f ca="1"/>
        <v>-0.47899999999999998</v>
      </c>
      <c r="H33">
        <f ca="1"/>
        <v>2.1999999999999999E-2</v>
      </c>
    </row>
    <row r="34" spans="1:8" x14ac:dyDescent="0.3">
      <c r="A34" t="str">
        <f ca="1"/>
        <v>South Cambridgeshire</v>
      </c>
      <c r="B34">
        <f ca="1"/>
        <v>-0.41039999999999999</v>
      </c>
      <c r="C34">
        <f ca="1"/>
        <v>-0.13009999999999999</v>
      </c>
      <c r="D34">
        <f ca="1"/>
        <v>-0.27850000000000003</v>
      </c>
      <c r="E34">
        <f ca="1"/>
        <v>-0.36270000000000002</v>
      </c>
      <c r="F34">
        <f ca="1"/>
        <v>-0.15409999999999999</v>
      </c>
      <c r="G34">
        <f ca="1"/>
        <v>-0.20330000000000001</v>
      </c>
      <c r="H34">
        <f ca="1"/>
        <v>-0.33210000000000001</v>
      </c>
    </row>
    <row r="35" spans="1:8" x14ac:dyDescent="0.3">
      <c r="A35" t="str">
        <f ca="1"/>
        <v>Norwich</v>
      </c>
      <c r="B35">
        <f ca="1"/>
        <v>-3.6400000000000002E-2</v>
      </c>
      <c r="C35">
        <f ca="1"/>
        <v>-0.29920000000000002</v>
      </c>
      <c r="D35">
        <f ca="1"/>
        <v>-0.1812</v>
      </c>
      <c r="E35">
        <f ca="1"/>
        <v>-0.44490000000000002</v>
      </c>
      <c r="F35">
        <f ca="1"/>
        <v>-0.2208</v>
      </c>
      <c r="G35">
        <f ca="1"/>
        <v>-0.27739999999999998</v>
      </c>
      <c r="H35">
        <f ca="1"/>
        <v>0.10730000000000001</v>
      </c>
    </row>
    <row r="36" spans="1:8" x14ac:dyDescent="0.3">
      <c r="A36" t="str">
        <f ca="1"/>
        <v>Worthing</v>
      </c>
      <c r="B36">
        <f ca="1"/>
        <v>-0.32529999999999998</v>
      </c>
      <c r="C36">
        <f ca="1"/>
        <v>-0.58650000000000002</v>
      </c>
      <c r="D36">
        <f ca="1"/>
        <v>-0.48370000000000002</v>
      </c>
      <c r="E36">
        <f ca="1"/>
        <v>-0.42959999999999998</v>
      </c>
      <c r="F36">
        <f ca="1"/>
        <v>-0.54620000000000002</v>
      </c>
      <c r="G36">
        <f ca="1"/>
        <v>-0.56030000000000002</v>
      </c>
      <c r="H36">
        <f ca="1"/>
        <v>-0.115</v>
      </c>
    </row>
    <row r="37" spans="1:8" x14ac:dyDescent="0.3">
      <c r="A37" t="str">
        <f ca="1"/>
        <v>Cambridgeshire and Peterborough Combined Authority</v>
      </c>
      <c r="B37">
        <f ca="1"/>
        <v>-0.66690000000000005</v>
      </c>
      <c r="C37">
        <f ca="1"/>
        <v>-0.68189999999999995</v>
      </c>
      <c r="D37">
        <f ca="1"/>
        <v>-0.70840000000000003</v>
      </c>
      <c r="E37">
        <f ca="1"/>
        <v>-0.56079999999999997</v>
      </c>
      <c r="F37">
        <f ca="1"/>
        <v>-0.59719999999999995</v>
      </c>
      <c r="G37">
        <f ca="1"/>
        <v>-0.62970000000000004</v>
      </c>
      <c r="H37">
        <f ca="1"/>
        <v>-0.59409999999999996</v>
      </c>
    </row>
    <row r="38" spans="1:8" x14ac:dyDescent="0.3">
      <c r="A38" t="str">
        <f ca="1"/>
        <v>Ashfield</v>
      </c>
      <c r="B38">
        <f ca="1"/>
        <v>-0.37569999999999998</v>
      </c>
      <c r="C38">
        <f ca="1"/>
        <v>-0.55810000000000004</v>
      </c>
      <c r="D38">
        <f ca="1"/>
        <v>-0.49370000000000003</v>
      </c>
      <c r="E38">
        <f ca="1"/>
        <v>-0.23280000000000001</v>
      </c>
      <c r="F38">
        <f ca="1"/>
        <v>-0.4335</v>
      </c>
      <c r="G38">
        <f ca="1"/>
        <v>-0.4244</v>
      </c>
      <c r="H38">
        <f ca="1"/>
        <v>-0.44619999999999999</v>
      </c>
    </row>
    <row r="39" spans="1:8" x14ac:dyDescent="0.3">
      <c r="A39" t="str">
        <f ca="1"/>
        <v>Dartmoor National Park Authority</v>
      </c>
      <c r="B39">
        <f ca="1"/>
        <v>-0.75439999999999996</v>
      </c>
      <c r="C39">
        <f ca="1"/>
        <v>-0.77910000000000001</v>
      </c>
      <c r="D39">
        <f ca="1"/>
        <v>-0.80559999999999998</v>
      </c>
      <c r="E39">
        <f ca="1"/>
        <v>-0.55020000000000002</v>
      </c>
      <c r="F39">
        <f ca="1"/>
        <v>-0.66120000000000001</v>
      </c>
      <c r="G39">
        <f ca="1"/>
        <v>-0.68389999999999995</v>
      </c>
      <c r="H39">
        <f ca="1"/>
        <v>-0.74729999999999996</v>
      </c>
    </row>
    <row r="40" spans="1:8" x14ac:dyDescent="0.3">
      <c r="A40" t="str">
        <f ca="1"/>
        <v>Surrey</v>
      </c>
      <c r="B40">
        <f ca="1"/>
        <v>-0.22900000000000001</v>
      </c>
      <c r="C40">
        <f ca="1"/>
        <v>-0.19139999999999999</v>
      </c>
      <c r="D40">
        <f ca="1"/>
        <v>-0.22</v>
      </c>
      <c r="E40">
        <f ca="1"/>
        <v>8.2400000000000001E-2</v>
      </c>
      <c r="F40">
        <f ca="1"/>
        <v>-0.6643</v>
      </c>
      <c r="G40">
        <f ca="1"/>
        <v>-0.56799999999999995</v>
      </c>
      <c r="H40">
        <f ca="1"/>
        <v>0.64600000000000002</v>
      </c>
    </row>
    <row r="41" spans="1:8" x14ac:dyDescent="0.3">
      <c r="A41" t="str">
        <f ca="1"/>
        <v>Telford &amp; Wrekin</v>
      </c>
      <c r="B41">
        <f ca="1"/>
        <v>0.28999999999999998</v>
      </c>
      <c r="C41">
        <f ca="1"/>
        <v>0.60109999999999997</v>
      </c>
      <c r="D41">
        <f ca="1"/>
        <v>0.4738</v>
      </c>
      <c r="E41">
        <f ca="1"/>
        <v>0.2286</v>
      </c>
      <c r="F41">
        <f ca="1"/>
        <v>0.57669999999999999</v>
      </c>
      <c r="G41">
        <f ca="1"/>
        <v>0.5494</v>
      </c>
      <c r="H41">
        <f ca="1"/>
        <v>0.1113</v>
      </c>
    </row>
    <row r="42" spans="1:8" x14ac:dyDescent="0.3">
      <c r="A42" t="str">
        <f ca="1"/>
        <v>Cambridgeshire Police and Crime Commissioner and Chief Constable</v>
      </c>
      <c r="B42">
        <f ca="1"/>
        <v>-0.72960000000000003</v>
      </c>
      <c r="C42">
        <f ca="1"/>
        <v>-0.4854</v>
      </c>
      <c r="D42">
        <f ca="1"/>
        <v>-0.63329999999999997</v>
      </c>
      <c r="E42">
        <f ca="1"/>
        <v>-0.55189999999999995</v>
      </c>
      <c r="F42">
        <f ca="1"/>
        <v>-0.69579999999999997</v>
      </c>
      <c r="G42">
        <f ca="1"/>
        <v>-0.71460000000000001</v>
      </c>
      <c r="H42">
        <f ca="1"/>
        <v>-0.19270000000000001</v>
      </c>
    </row>
    <row r="43" spans="1:8" x14ac:dyDescent="0.3">
      <c r="A43" t="str">
        <f ca="1"/>
        <v>Waltham Forest</v>
      </c>
      <c r="B43">
        <f ca="1"/>
        <v>1.6961999999999999</v>
      </c>
      <c r="C43">
        <f ca="1"/>
        <v>2.0312000000000001</v>
      </c>
      <c r="D43">
        <f ca="1"/>
        <v>1.9634</v>
      </c>
      <c r="E43">
        <f ca="1"/>
        <v>1.2410000000000001</v>
      </c>
      <c r="F43">
        <f ca="1"/>
        <v>2.0004</v>
      </c>
      <c r="G43">
        <f ca="1"/>
        <v>1.9896</v>
      </c>
      <c r="H43">
        <f ca="1"/>
        <v>1.101</v>
      </c>
    </row>
    <row r="44" spans="1:8" x14ac:dyDescent="0.3">
      <c r="A44" t="str">
        <f ca="1"/>
        <v>Stoke-on-Trent</v>
      </c>
      <c r="B44">
        <f ca="1"/>
        <v>0.54179999999999995</v>
      </c>
      <c r="C44">
        <f ca="1"/>
        <v>0.1777</v>
      </c>
      <c r="D44">
        <f ca="1"/>
        <v>0.37080000000000002</v>
      </c>
      <c r="E44">
        <f ca="1"/>
        <v>0.57620000000000005</v>
      </c>
      <c r="F44">
        <f ca="1"/>
        <v>0.45290000000000002</v>
      </c>
      <c r="G44">
        <f ca="1"/>
        <v>0.50580000000000003</v>
      </c>
      <c r="H44">
        <f ca="1"/>
        <v>-8.2100000000000006E-2</v>
      </c>
    </row>
    <row r="45" spans="1:8" x14ac:dyDescent="0.3">
      <c r="A45" t="str">
        <f ca="1"/>
        <v>Redbridge</v>
      </c>
      <c r="B45">
        <f ca="1"/>
        <v>0.38329999999999997</v>
      </c>
      <c r="C45">
        <f ca="1"/>
        <v>0.46850000000000003</v>
      </c>
      <c r="D45">
        <f ca="1"/>
        <v>0.44879999999999998</v>
      </c>
      <c r="E45">
        <f ca="1"/>
        <v>5.4999999999999997E-3</v>
      </c>
      <c r="F45">
        <f ca="1"/>
        <v>0.45200000000000001</v>
      </c>
      <c r="G45">
        <f ca="1"/>
        <v>0.39800000000000002</v>
      </c>
      <c r="H45">
        <f ca="1"/>
        <v>0.37830000000000003</v>
      </c>
    </row>
    <row r="46" spans="1:8" x14ac:dyDescent="0.3">
      <c r="A46" t="str">
        <f ca="1"/>
        <v>Bury</v>
      </c>
      <c r="B46">
        <f ca="1"/>
        <v>0.17130000000000001</v>
      </c>
      <c r="C46">
        <f ca="1"/>
        <v>0.3901</v>
      </c>
      <c r="D46">
        <f ca="1"/>
        <v>0.2989</v>
      </c>
      <c r="E46">
        <f ca="1"/>
        <v>-0.1608</v>
      </c>
      <c r="F46">
        <f ca="1"/>
        <v>0.21079999999999999</v>
      </c>
      <c r="G46">
        <f ca="1"/>
        <v>0.155</v>
      </c>
      <c r="H46">
        <f ca="1"/>
        <v>0.49740000000000001</v>
      </c>
    </row>
    <row r="47" spans="1:8" x14ac:dyDescent="0.3">
      <c r="A47" t="str">
        <f ca="1"/>
        <v>Cheshire East</v>
      </c>
      <c r="B47">
        <f ca="1"/>
        <v>0.45910000000000001</v>
      </c>
      <c r="C47">
        <f ca="1"/>
        <v>0.92559999999999998</v>
      </c>
      <c r="D47">
        <f ca="1"/>
        <v>0.7359</v>
      </c>
      <c r="E47">
        <f ca="1"/>
        <v>1.456</v>
      </c>
      <c r="F47">
        <f ca="1"/>
        <v>0.95469999999999999</v>
      </c>
      <c r="G47">
        <f ca="1"/>
        <v>1.1114999999999999</v>
      </c>
      <c r="H47">
        <f ca="1"/>
        <v>-0.40289999999999998</v>
      </c>
    </row>
    <row r="48" spans="1:8" x14ac:dyDescent="0.3">
      <c r="A48" t="str">
        <f ca="1"/>
        <v>Bradford</v>
      </c>
      <c r="B48">
        <f ca="1"/>
        <v>2.1656</v>
      </c>
      <c r="C48">
        <f ca="1"/>
        <v>2.1248999999999998</v>
      </c>
      <c r="D48">
        <f ca="1"/>
        <v>2.2519</v>
      </c>
      <c r="E48">
        <f ca="1"/>
        <v>0.61539999999999995</v>
      </c>
      <c r="F48">
        <f ca="1"/>
        <v>2.1333000000000002</v>
      </c>
      <c r="G48">
        <f ca="1"/>
        <v>1.9891000000000001</v>
      </c>
      <c r="H48">
        <f ca="1"/>
        <v>1.9158999999999999</v>
      </c>
    </row>
    <row r="49" spans="1:8" x14ac:dyDescent="0.3">
      <c r="A49" t="str">
        <f ca="1"/>
        <v>Derbyshire Dales</v>
      </c>
      <c r="B49">
        <f ca="1"/>
        <v>-0.51429999999999998</v>
      </c>
      <c r="C49">
        <f ca="1"/>
        <v>-0.6895</v>
      </c>
      <c r="D49">
        <f ca="1"/>
        <v>-0.63539999999999996</v>
      </c>
      <c r="E49">
        <f ca="1"/>
        <v>-0.52629999999999999</v>
      </c>
      <c r="F49">
        <f ca="1"/>
        <v>-0.46579999999999999</v>
      </c>
      <c r="G49">
        <f ca="1"/>
        <v>-0.50780000000000003</v>
      </c>
      <c r="H49">
        <f ca="1"/>
        <v>-0.65969999999999995</v>
      </c>
    </row>
    <row r="50" spans="1:8" x14ac:dyDescent="0.3">
      <c r="A50" t="str">
        <f ca="1"/>
        <v>Exeter</v>
      </c>
      <c r="B50">
        <f ca="1"/>
        <v>-0.36749999999999999</v>
      </c>
      <c r="C50">
        <f ca="1"/>
        <v>-0.52780000000000005</v>
      </c>
      <c r="D50">
        <f ca="1"/>
        <v>-0.47310000000000002</v>
      </c>
      <c r="E50">
        <f ca="1"/>
        <v>-0.4612</v>
      </c>
      <c r="F50">
        <f ca="1"/>
        <v>-0.36840000000000001</v>
      </c>
      <c r="G50">
        <f ca="1"/>
        <v>-0.41</v>
      </c>
      <c r="H50">
        <f ca="1"/>
        <v>-0.42</v>
      </c>
    </row>
    <row r="51" spans="1:8" x14ac:dyDescent="0.3">
      <c r="A51" t="str">
        <f ca="1"/>
        <v>Richmondshire</v>
      </c>
      <c r="B51">
        <f ca="1"/>
        <v>-0.54469999999999996</v>
      </c>
      <c r="C51">
        <f ca="1"/>
        <v>-0.43059999999999998</v>
      </c>
      <c r="D51">
        <f ca="1"/>
        <v>-0.50990000000000002</v>
      </c>
      <c r="E51">
        <f ca="1"/>
        <v>-0.52810000000000001</v>
      </c>
      <c r="F51">
        <f ca="1"/>
        <v>-0.1883</v>
      </c>
      <c r="G51">
        <f ca="1"/>
        <v>-0.26429999999999998</v>
      </c>
      <c r="H51">
        <f ca="1"/>
        <v>-0.84870000000000001</v>
      </c>
    </row>
    <row r="52" spans="1:8" x14ac:dyDescent="0.3">
      <c r="A52" t="str">
        <f ca="1"/>
        <v>South Gloucestershire</v>
      </c>
      <c r="B52">
        <f ca="1"/>
        <v>0.19259999999999999</v>
      </c>
      <c r="C52">
        <f ca="1"/>
        <v>0.41770000000000002</v>
      </c>
      <c r="D52">
        <f ca="1"/>
        <v>0.32469999999999999</v>
      </c>
      <c r="E52">
        <f ca="1"/>
        <v>0.19869999999999999</v>
      </c>
      <c r="F52">
        <f ca="1"/>
        <v>0.16300000000000001</v>
      </c>
      <c r="G52">
        <f ca="1"/>
        <v>0.1804</v>
      </c>
      <c r="H52">
        <f ca="1"/>
        <v>0.51349999999999996</v>
      </c>
    </row>
    <row r="53" spans="1:8" x14ac:dyDescent="0.3">
      <c r="A53" t="str">
        <f ca="1"/>
        <v>Surrey Heath</v>
      </c>
      <c r="B53">
        <f ca="1"/>
        <v>-0.65690000000000004</v>
      </c>
      <c r="C53">
        <f ca="1"/>
        <v>-0.70330000000000004</v>
      </c>
      <c r="D53">
        <f ca="1"/>
        <v>-0.71499999999999997</v>
      </c>
      <c r="E53">
        <f ca="1"/>
        <v>-0.42609999999999998</v>
      </c>
      <c r="F53">
        <f ca="1"/>
        <v>-0.62439999999999996</v>
      </c>
      <c r="G53">
        <f ca="1"/>
        <v>-0.62829999999999997</v>
      </c>
      <c r="H53">
        <f ca="1"/>
        <v>-0.61570000000000003</v>
      </c>
    </row>
    <row r="54" spans="1:8" x14ac:dyDescent="0.3">
      <c r="A54" t="str">
        <f ca="1"/>
        <v>North Yorkshire</v>
      </c>
      <c r="B54">
        <f ca="1"/>
        <v>-0.54059999999999997</v>
      </c>
      <c r="C54">
        <f ca="1"/>
        <v>-0.46489999999999998</v>
      </c>
      <c r="D54">
        <f ca="1"/>
        <v>-0.52649999999999997</v>
      </c>
      <c r="E54">
        <f ca="1"/>
        <v>0.11899999999999999</v>
      </c>
      <c r="F54">
        <f ca="1"/>
        <v>-0.52990000000000004</v>
      </c>
      <c r="G54">
        <f ca="1"/>
        <v>-0.44309999999999999</v>
      </c>
      <c r="H54">
        <f ca="1"/>
        <v>-0.49680000000000002</v>
      </c>
    </row>
    <row r="55" spans="1:8" x14ac:dyDescent="0.3">
      <c r="A55" t="str">
        <f ca="1"/>
        <v>Eastleigh</v>
      </c>
      <c r="B55">
        <f ca="1"/>
        <v>-0.42880000000000001</v>
      </c>
      <c r="C55">
        <f ca="1"/>
        <v>-0.56389999999999996</v>
      </c>
      <c r="D55">
        <f ca="1"/>
        <v>-0.52380000000000004</v>
      </c>
      <c r="E55">
        <f ca="1"/>
        <v>-0.51229999999999998</v>
      </c>
      <c r="F55">
        <f ca="1"/>
        <v>-0.62309999999999999</v>
      </c>
      <c r="G55">
        <f ca="1"/>
        <v>-0.64329999999999998</v>
      </c>
      <c r="H55">
        <f ca="1"/>
        <v>-4.2700000000000002E-2</v>
      </c>
    </row>
    <row r="56" spans="1:8" x14ac:dyDescent="0.3">
      <c r="A56" t="str">
        <f ca="1"/>
        <v>Basingstoke &amp; Deane</v>
      </c>
      <c r="B56">
        <f ca="1"/>
        <v>0.5988</v>
      </c>
      <c r="C56">
        <f ca="1"/>
        <v>0.59140000000000004</v>
      </c>
      <c r="D56">
        <f ca="1"/>
        <v>0.62480000000000002</v>
      </c>
      <c r="E56">
        <f ca="1"/>
        <v>-0.4945</v>
      </c>
      <c r="F56">
        <f ca="1"/>
        <v>1.2424999999999999</v>
      </c>
      <c r="G56">
        <f ca="1"/>
        <v>0.99860000000000004</v>
      </c>
      <c r="H56">
        <f ca="1"/>
        <v>-0.46450000000000002</v>
      </c>
    </row>
    <row r="57" spans="1:8" x14ac:dyDescent="0.3">
      <c r="A57" t="str">
        <f ca="1"/>
        <v>Malvern Hills</v>
      </c>
      <c r="B57">
        <f ca="1"/>
        <v>-0.62819999999999998</v>
      </c>
      <c r="C57">
        <f ca="1"/>
        <v>-0.64270000000000005</v>
      </c>
      <c r="D57">
        <f ca="1"/>
        <v>-0.66749999999999998</v>
      </c>
      <c r="E57">
        <f ca="1"/>
        <v>-0.53339999999999999</v>
      </c>
      <c r="F57">
        <f ca="1"/>
        <v>-0.62350000000000005</v>
      </c>
      <c r="G57">
        <f ca="1"/>
        <v>-0.64759999999999995</v>
      </c>
      <c r="H57">
        <f ca="1"/>
        <v>-0.43859999999999999</v>
      </c>
    </row>
    <row r="58" spans="1:8" x14ac:dyDescent="0.3">
      <c r="A58" t="str">
        <f ca="1"/>
        <v>Broadland</v>
      </c>
      <c r="B58">
        <f ca="1"/>
        <v>-0.50890000000000002</v>
      </c>
      <c r="C58">
        <f ca="1"/>
        <v>-0.67</v>
      </c>
      <c r="D58">
        <f ca="1"/>
        <v>-0.622</v>
      </c>
      <c r="E58">
        <f ca="1"/>
        <v>-0.44340000000000002</v>
      </c>
      <c r="F58">
        <f ca="1"/>
        <v>-0.65010000000000001</v>
      </c>
      <c r="G58">
        <f ca="1"/>
        <v>-0.65410000000000001</v>
      </c>
      <c r="H58">
        <f ca="1"/>
        <v>-0.2959</v>
      </c>
    </row>
    <row r="59" spans="1:8" x14ac:dyDescent="0.3">
      <c r="A59" t="str">
        <f ca="1"/>
        <v>Havant</v>
      </c>
      <c r="B59">
        <f ca="1"/>
        <v>-0.69310000000000005</v>
      </c>
      <c r="C59">
        <f ca="1"/>
        <v>-0.66090000000000004</v>
      </c>
      <c r="D59">
        <f ca="1"/>
        <v>-0.71030000000000004</v>
      </c>
      <c r="E59">
        <f ca="1"/>
        <v>-0.52449999999999997</v>
      </c>
      <c r="F59">
        <f ca="1"/>
        <v>-0.64759999999999995</v>
      </c>
      <c r="G59">
        <f ca="1"/>
        <v>-0.66710000000000003</v>
      </c>
      <c r="H59">
        <f ca="1"/>
        <v>-0.51580000000000004</v>
      </c>
    </row>
    <row r="60" spans="1:8" x14ac:dyDescent="0.3">
      <c r="A60" t="str">
        <f ca="1"/>
        <v>Shropshire</v>
      </c>
      <c r="B60">
        <f ca="1"/>
        <v>0.82589999999999997</v>
      </c>
      <c r="C60">
        <f ca="1"/>
        <v>0.66080000000000005</v>
      </c>
      <c r="D60">
        <f ca="1"/>
        <v>0.77739999999999998</v>
      </c>
      <c r="E60">
        <f ca="1"/>
        <v>0.54020000000000001</v>
      </c>
      <c r="F60">
        <f ca="1"/>
        <v>0.96479999999999999</v>
      </c>
      <c r="G60">
        <f ca="1"/>
        <v>0.9486</v>
      </c>
      <c r="H60">
        <f ca="1"/>
        <v>7.7200000000000005E-2</v>
      </c>
    </row>
    <row r="61" spans="1:8" x14ac:dyDescent="0.3">
      <c r="A61" t="str">
        <f ca="1"/>
        <v>Bournemouth, Christchurch &amp; Poole</v>
      </c>
      <c r="B61">
        <f ca="1"/>
        <v>1.3634999999999999</v>
      </c>
      <c r="C61">
        <f ca="1"/>
        <v>0.68049999999999999</v>
      </c>
      <c r="D61">
        <f ca="1"/>
        <v>1.0602</v>
      </c>
      <c r="E61">
        <f ca="1"/>
        <v>1.3128</v>
      </c>
      <c r="F61">
        <f ca="1"/>
        <v>0.75560000000000005</v>
      </c>
      <c r="G61">
        <f ca="1"/>
        <v>0.90969999999999995</v>
      </c>
      <c r="H61">
        <f ca="1"/>
        <v>0.96160000000000001</v>
      </c>
    </row>
    <row r="62" spans="1:8" x14ac:dyDescent="0.3">
      <c r="A62" t="str">
        <f ca="1"/>
        <v>Sussex Police and Crime Commissioner and Chief Constable</v>
      </c>
      <c r="B62">
        <f ca="1"/>
        <v>-0.73099999999999998</v>
      </c>
      <c r="C62">
        <f ca="1"/>
        <v>-0.78810000000000002</v>
      </c>
      <c r="D62">
        <f ca="1"/>
        <v>-0.79869999999999997</v>
      </c>
      <c r="E62">
        <f ca="1"/>
        <v>-0.56079999999999997</v>
      </c>
      <c r="F62">
        <f ca="1"/>
        <v>-0.69569999999999999</v>
      </c>
      <c r="G62">
        <f ca="1"/>
        <v>-0.71619999999999995</v>
      </c>
      <c r="H62">
        <f ca="1"/>
        <v>-0.65569999999999995</v>
      </c>
    </row>
    <row r="63" spans="1:8" x14ac:dyDescent="0.3">
      <c r="A63" t="str">
        <f ca="1"/>
        <v>Hinckley &amp; Bosworth</v>
      </c>
      <c r="B63">
        <f ca="1"/>
        <v>-0.54830000000000001</v>
      </c>
      <c r="C63">
        <f ca="1"/>
        <v>3.0000000000000001E-3</v>
      </c>
      <c r="D63">
        <f ca="1"/>
        <v>-0.27579999999999999</v>
      </c>
      <c r="E63">
        <f ca="1"/>
        <v>-0.32540000000000002</v>
      </c>
      <c r="F63">
        <f ca="1"/>
        <v>-0.29220000000000002</v>
      </c>
      <c r="G63">
        <f ca="1"/>
        <v>-0.31759999999999999</v>
      </c>
      <c r="H63">
        <f ca="1"/>
        <v>-6.9500000000000006E-2</v>
      </c>
    </row>
    <row r="64" spans="1:8" x14ac:dyDescent="0.3">
      <c r="A64" t="str">
        <f ca="1"/>
        <v>North Northamptonshire</v>
      </c>
      <c r="B64">
        <f ca="1"/>
        <v>1.0427999999999999</v>
      </c>
      <c r="C64">
        <f ca="1"/>
        <v>1.1870000000000001</v>
      </c>
      <c r="D64">
        <f ca="1"/>
        <v>1.1735</v>
      </c>
      <c r="E64">
        <f ca="1"/>
        <v>7.1099999999999997E-2</v>
      </c>
      <c r="F64">
        <f ca="1"/>
        <v>0.61450000000000005</v>
      </c>
      <c r="G64">
        <f ca="1"/>
        <v>0.55300000000000005</v>
      </c>
      <c r="H64">
        <f ca="1"/>
        <v>2.0764</v>
      </c>
    </row>
    <row r="65" spans="1:8" x14ac:dyDescent="0.3">
      <c r="A65" t="str">
        <f ca="1"/>
        <v>Leeds</v>
      </c>
      <c r="B65">
        <f ca="1"/>
        <v>5.3460999999999999</v>
      </c>
      <c r="C65">
        <f ca="1"/>
        <v>3.1766999999999999</v>
      </c>
      <c r="D65">
        <f ca="1"/>
        <v>4.4333999999999998</v>
      </c>
      <c r="E65">
        <f ca="1"/>
        <v>0.17219999999999999</v>
      </c>
      <c r="F65">
        <f ca="1"/>
        <v>6.3487999999999998</v>
      </c>
      <c r="G65">
        <f ca="1"/>
        <v>5.6085000000000003</v>
      </c>
      <c r="H65">
        <f ca="1"/>
        <v>-1.9E-3</v>
      </c>
    </row>
    <row r="66" spans="1:8" x14ac:dyDescent="0.3">
      <c r="A66" t="str">
        <f ca="1"/>
        <v>Winchester</v>
      </c>
      <c r="B66">
        <f ca="1"/>
        <v>-0.35499999999999998</v>
      </c>
      <c r="C66">
        <f ca="1"/>
        <v>-0.3574</v>
      </c>
      <c r="D66">
        <f ca="1"/>
        <v>-0.37409999999999999</v>
      </c>
      <c r="E66">
        <f ca="1"/>
        <v>-0.4481</v>
      </c>
      <c r="F66">
        <f ca="1"/>
        <v>-0.22600000000000001</v>
      </c>
      <c r="G66">
        <f ca="1"/>
        <v>-0.28249999999999997</v>
      </c>
      <c r="H66">
        <f ca="1"/>
        <v>-0.42499999999999999</v>
      </c>
    </row>
    <row r="67" spans="1:8" x14ac:dyDescent="0.3">
      <c r="A67" t="str">
        <f ca="1"/>
        <v>Kent Police and Crime Commissioner and Chief Constable</v>
      </c>
      <c r="B67">
        <f ca="1"/>
        <v>-0.48730000000000001</v>
      </c>
      <c r="C67">
        <f ca="1"/>
        <v>-0.39</v>
      </c>
      <c r="D67">
        <f ca="1"/>
        <v>-0.45879999999999999</v>
      </c>
      <c r="E67">
        <f ca="1"/>
        <v>-0.54239999999999999</v>
      </c>
      <c r="F67">
        <f ca="1"/>
        <v>-0.52249999999999996</v>
      </c>
      <c r="G67">
        <f ca="1"/>
        <v>-0.56059999999999999</v>
      </c>
      <c r="H67">
        <f ca="1"/>
        <v>-4.3900000000000002E-2</v>
      </c>
    </row>
    <row r="68" spans="1:8" x14ac:dyDescent="0.3">
      <c r="A68" t="str">
        <f ca="1"/>
        <v>Cherwell</v>
      </c>
      <c r="B68">
        <f ca="1"/>
        <v>-0.3513</v>
      </c>
      <c r="C68">
        <f ca="1"/>
        <v>-0.60329999999999995</v>
      </c>
      <c r="D68">
        <f ca="1"/>
        <v>-0.50600000000000001</v>
      </c>
      <c r="E68">
        <f ca="1"/>
        <v>-0.38750000000000001</v>
      </c>
      <c r="F68">
        <f ca="1"/>
        <v>-0.44790000000000002</v>
      </c>
      <c r="G68">
        <f ca="1"/>
        <v>-0.46600000000000003</v>
      </c>
      <c r="H68">
        <f ca="1"/>
        <v>-0.38790000000000002</v>
      </c>
    </row>
    <row r="69" spans="1:8" x14ac:dyDescent="0.3">
      <c r="A69" t="str">
        <f ca="1"/>
        <v>West of England Combined Authority</v>
      </c>
      <c r="B69">
        <f ca="1"/>
        <v>-0.69159999999999999</v>
      </c>
      <c r="C69">
        <f ca="1"/>
        <v>-0.7379</v>
      </c>
      <c r="D69">
        <f ca="1"/>
        <v>-0.75139999999999996</v>
      </c>
      <c r="E69">
        <f ca="1"/>
        <v>-0.56079999999999997</v>
      </c>
      <c r="F69">
        <f ca="1"/>
        <v>-0.69579999999999997</v>
      </c>
      <c r="G69">
        <f ca="1"/>
        <v>-0.71619999999999995</v>
      </c>
      <c r="H69">
        <f ca="1"/>
        <v>-0.52229999999999999</v>
      </c>
    </row>
    <row r="70" spans="1:8" x14ac:dyDescent="0.3">
      <c r="A70" t="str">
        <f ca="1"/>
        <v>Suffolk Police and Crime Commissioner and Chief Constable</v>
      </c>
      <c r="B70">
        <f ca="1"/>
        <v>-0.78969999999999996</v>
      </c>
      <c r="C70">
        <f ca="1"/>
        <v>-0.80910000000000004</v>
      </c>
      <c r="D70">
        <f ca="1"/>
        <v>-0.83979999999999999</v>
      </c>
      <c r="E70">
        <f ca="1"/>
        <v>-0.56079999999999997</v>
      </c>
      <c r="F70">
        <f ca="1"/>
        <v>-0.69579999999999997</v>
      </c>
      <c r="G70">
        <f ca="1"/>
        <v>-0.71619999999999995</v>
      </c>
      <c r="H70">
        <f ca="1"/>
        <v>-0.77149999999999996</v>
      </c>
    </row>
    <row r="71" spans="1:8" x14ac:dyDescent="0.3">
      <c r="A71" t="str">
        <f ca="1"/>
        <v>Hambleton</v>
      </c>
      <c r="B71">
        <f ca="1"/>
        <v>-0.4486</v>
      </c>
      <c r="C71">
        <f ca="1"/>
        <v>-0.32200000000000001</v>
      </c>
      <c r="D71">
        <f ca="1"/>
        <v>-0.4022</v>
      </c>
      <c r="E71">
        <f ca="1"/>
        <v>-0.48180000000000001</v>
      </c>
      <c r="F71">
        <f ca="1"/>
        <v>-0.20019999999999999</v>
      </c>
      <c r="G71">
        <f ca="1"/>
        <v>-0.26619999999999999</v>
      </c>
      <c r="H71">
        <f ca="1"/>
        <v>-0.54079999999999995</v>
      </c>
    </row>
    <row r="72" spans="1:8" x14ac:dyDescent="0.3">
      <c r="A72" t="str">
        <f ca="1"/>
        <v>Isle of Wight</v>
      </c>
      <c r="B72">
        <f ca="1"/>
        <v>0.11849999999999999</v>
      </c>
      <c r="C72">
        <f ca="1"/>
        <v>6.1999999999999998E-3</v>
      </c>
      <c r="D72">
        <f ca="1"/>
        <v>6.3299999999999995E-2</v>
      </c>
      <c r="E72">
        <f ca="1"/>
        <v>-0.1066</v>
      </c>
      <c r="F72">
        <f ca="1"/>
        <v>0.15890000000000001</v>
      </c>
      <c r="G72">
        <f ca="1"/>
        <v>0.1196</v>
      </c>
      <c r="H72">
        <f ca="1"/>
        <v>-8.8099999999999998E-2</v>
      </c>
    </row>
    <row r="73" spans="1:8" x14ac:dyDescent="0.3">
      <c r="A73" t="str">
        <f ca="1"/>
        <v>South Somerset</v>
      </c>
      <c r="B73">
        <f ca="1"/>
        <v>-0.76500000000000001</v>
      </c>
      <c r="C73">
        <f ca="1"/>
        <v>-0.5484</v>
      </c>
      <c r="D73">
        <f ca="1"/>
        <v>-0.68540000000000001</v>
      </c>
      <c r="E73">
        <f ca="1"/>
        <v>-0.56040000000000001</v>
      </c>
      <c r="F73">
        <f ca="1"/>
        <v>-0.6694</v>
      </c>
      <c r="G73">
        <f ca="1"/>
        <v>-0.69299999999999995</v>
      </c>
      <c r="H73">
        <f ca="1"/>
        <v>-0.38779999999999998</v>
      </c>
    </row>
    <row r="74" spans="1:8" x14ac:dyDescent="0.3">
      <c r="A74" t="str">
        <f ca="1"/>
        <v>Lincolnshire Police and Crime Commissioner and Chief Constable</v>
      </c>
      <c r="B74">
        <f ca="1"/>
        <v>-0.78969999999999996</v>
      </c>
      <c r="C74">
        <f ca="1"/>
        <v>-0.80910000000000004</v>
      </c>
      <c r="D74">
        <f ca="1"/>
        <v>-0.83979999999999999</v>
      </c>
      <c r="E74">
        <f ca="1"/>
        <v>-0.56079999999999997</v>
      </c>
      <c r="F74">
        <f ca="1"/>
        <v>-0.69579999999999997</v>
      </c>
      <c r="G74">
        <f ca="1"/>
        <v>-0.71619999999999995</v>
      </c>
      <c r="H74">
        <f ca="1"/>
        <v>-0.77149999999999996</v>
      </c>
    </row>
    <row r="75" spans="1:8" x14ac:dyDescent="0.3">
      <c r="A75" t="str">
        <f ca="1"/>
        <v>Dorset UA</v>
      </c>
      <c r="B75">
        <f ca="1"/>
        <v>1.3722000000000001</v>
      </c>
      <c r="C75">
        <f ca="1"/>
        <v>1.8122</v>
      </c>
      <c r="D75">
        <f ca="1"/>
        <v>1.6802999999999999</v>
      </c>
      <c r="E75">
        <f ca="1"/>
        <v>1.7091000000000001</v>
      </c>
      <c r="F75">
        <f ca="1"/>
        <v>1.0504</v>
      </c>
      <c r="G75">
        <f ca="1"/>
        <v>1.2430000000000001</v>
      </c>
      <c r="H75">
        <f ca="1"/>
        <v>1.9673</v>
      </c>
    </row>
    <row r="76" spans="1:8" x14ac:dyDescent="0.3">
      <c r="A76" t="str">
        <f ca="1"/>
        <v>Charnwood</v>
      </c>
      <c r="B76">
        <f ca="1"/>
        <v>-0.26679999999999998</v>
      </c>
      <c r="C76">
        <f ca="1"/>
        <v>-0.19889999999999999</v>
      </c>
      <c r="D76">
        <f ca="1"/>
        <v>-0.2432</v>
      </c>
      <c r="E76">
        <f ca="1"/>
        <v>-3.6200000000000003E-2</v>
      </c>
      <c r="F76">
        <f ca="1"/>
        <v>-0.14649999999999999</v>
      </c>
      <c r="G76">
        <f ca="1"/>
        <v>-0.13539999999999999</v>
      </c>
      <c r="H76">
        <f ca="1"/>
        <v>-0.38390000000000002</v>
      </c>
    </row>
    <row r="77" spans="1:8" x14ac:dyDescent="0.3">
      <c r="A77" t="str">
        <f ca="1"/>
        <v>Tewkesbury</v>
      </c>
      <c r="B77">
        <f ca="1"/>
        <v>-0.49580000000000002</v>
      </c>
      <c r="C77">
        <f ca="1"/>
        <v>-0.69240000000000002</v>
      </c>
      <c r="D77">
        <f ca="1"/>
        <v>-0.62760000000000005</v>
      </c>
      <c r="E77">
        <f ca="1"/>
        <v>-0.27310000000000001</v>
      </c>
      <c r="F77">
        <f ca="1"/>
        <v>-0.71089999999999998</v>
      </c>
      <c r="G77">
        <f ca="1"/>
        <v>-0.67559999999999998</v>
      </c>
      <c r="H77">
        <f ca="1"/>
        <v>-0.26369999999999999</v>
      </c>
    </row>
    <row r="78" spans="1:8" x14ac:dyDescent="0.3">
      <c r="A78" t="str">
        <f ca="1"/>
        <v>Islington</v>
      </c>
      <c r="B78">
        <f ca="1"/>
        <v>2.0192999999999999</v>
      </c>
      <c r="C78">
        <f ca="1"/>
        <v>-1.5901000000000001</v>
      </c>
      <c r="D78">
        <f ca="1"/>
        <v>0.15659999999999999</v>
      </c>
      <c r="E78">
        <f ca="1"/>
        <v>9.0200000000000002E-2</v>
      </c>
      <c r="F78">
        <f ca="1"/>
        <v>-0.24890000000000001</v>
      </c>
      <c r="G78">
        <f ca="1"/>
        <v>-0.20169999999999999</v>
      </c>
      <c r="H78">
        <f ca="1"/>
        <v>0.89149999999999996</v>
      </c>
    </row>
    <row r="79" spans="1:8" x14ac:dyDescent="0.3">
      <c r="A79" t="str">
        <f ca="1"/>
        <v>Chichester</v>
      </c>
      <c r="B79">
        <f ca="1"/>
        <v>-0.41770000000000002</v>
      </c>
      <c r="C79">
        <f ca="1"/>
        <v>-0.37580000000000002</v>
      </c>
      <c r="D79">
        <f ca="1"/>
        <v>-0.4158</v>
      </c>
      <c r="E79">
        <f ca="1"/>
        <v>-0.49719999999999998</v>
      </c>
      <c r="F79">
        <f ca="1"/>
        <v>-0.2422</v>
      </c>
      <c r="G79">
        <f ca="1"/>
        <v>-0.30599999999999999</v>
      </c>
      <c r="H79">
        <f ca="1"/>
        <v>-0.49059999999999998</v>
      </c>
    </row>
    <row r="80" spans="1:8" x14ac:dyDescent="0.3">
      <c r="A80" t="str">
        <f ca="1"/>
        <v>Western Riverside Waste Authority</v>
      </c>
      <c r="B80">
        <f ca="1"/>
        <v>-0.78969999999999996</v>
      </c>
      <c r="C80">
        <f ca="1"/>
        <v>-0.80910000000000004</v>
      </c>
      <c r="D80">
        <f ca="1"/>
        <v>-0.83979999999999999</v>
      </c>
      <c r="E80">
        <f ca="1"/>
        <v>-0.56079999999999997</v>
      </c>
      <c r="F80">
        <f ca="1"/>
        <v>-0.69579999999999997</v>
      </c>
      <c r="G80">
        <f ca="1"/>
        <v>-0.71619999999999995</v>
      </c>
      <c r="H80">
        <f ca="1"/>
        <v>-0.77149999999999996</v>
      </c>
    </row>
    <row r="81" spans="1:8" x14ac:dyDescent="0.3">
      <c r="A81" t="str">
        <f ca="1"/>
        <v>Norfolk Police and Crime Commissioner and Chief Constable</v>
      </c>
      <c r="B81">
        <f ca="1"/>
        <v>-0.78969999999999996</v>
      </c>
      <c r="C81">
        <f ca="1"/>
        <v>-0.80910000000000004</v>
      </c>
      <c r="D81">
        <f ca="1"/>
        <v>-0.83979999999999999</v>
      </c>
      <c r="E81">
        <f ca="1"/>
        <v>-0.56079999999999997</v>
      </c>
      <c r="F81">
        <f ca="1"/>
        <v>-0.69579999999999997</v>
      </c>
      <c r="G81">
        <f ca="1"/>
        <v>-0.71619999999999995</v>
      </c>
      <c r="H81">
        <f ca="1"/>
        <v>-0.77149999999999996</v>
      </c>
    </row>
    <row r="82" spans="1:8" x14ac:dyDescent="0.3">
      <c r="A82" t="str">
        <f ca="1"/>
        <v>Tamworth</v>
      </c>
      <c r="B82">
        <f ca="1"/>
        <v>-0.48680000000000001</v>
      </c>
      <c r="C82">
        <f ca="1"/>
        <v>-0.50539999999999996</v>
      </c>
      <c r="D82">
        <f ca="1"/>
        <v>-0.52129999999999999</v>
      </c>
      <c r="E82">
        <f ca="1"/>
        <v>-0.51800000000000002</v>
      </c>
      <c r="F82">
        <f ca="1"/>
        <v>-0.34470000000000001</v>
      </c>
      <c r="G82">
        <f ca="1"/>
        <v>-0.39979999999999999</v>
      </c>
      <c r="H82">
        <f ca="1"/>
        <v>-0.57869999999999999</v>
      </c>
    </row>
    <row r="83" spans="1:8" x14ac:dyDescent="0.3">
      <c r="A83" t="str">
        <f ca="1"/>
        <v>Trafford</v>
      </c>
      <c r="B83">
        <f ca="1"/>
        <v>0.16980000000000001</v>
      </c>
      <c r="C83">
        <f ca="1"/>
        <v>0.39689999999999998</v>
      </c>
      <c r="D83">
        <f ca="1"/>
        <v>0.30180000000000001</v>
      </c>
      <c r="E83">
        <f ca="1"/>
        <v>0.49609999999999999</v>
      </c>
      <c r="F83">
        <f ca="1"/>
        <v>1.5299999999999999E-2</v>
      </c>
      <c r="G83">
        <f ca="1"/>
        <v>0.10639999999999999</v>
      </c>
      <c r="H83">
        <f ca="1"/>
        <v>0.61399999999999999</v>
      </c>
    </row>
    <row r="84" spans="1:8" x14ac:dyDescent="0.3">
      <c r="A84" t="str">
        <f ca="1"/>
        <v>Hartlepool</v>
      </c>
      <c r="B84">
        <f ca="1"/>
        <v>-0.35270000000000001</v>
      </c>
      <c r="C84">
        <f ca="1"/>
        <v>-0.61160000000000003</v>
      </c>
      <c r="D84">
        <f ca="1"/>
        <v>-0.51119999999999999</v>
      </c>
      <c r="E84">
        <f ca="1"/>
        <v>-0.26840000000000003</v>
      </c>
      <c r="F84">
        <f ca="1"/>
        <v>-0.45140000000000002</v>
      </c>
      <c r="G84">
        <f ca="1"/>
        <v>-0.44679999999999997</v>
      </c>
      <c r="H84">
        <f ca="1"/>
        <v>-0.4456</v>
      </c>
    </row>
    <row r="85" spans="1:8" x14ac:dyDescent="0.3">
      <c r="A85" t="str">
        <f ca="1"/>
        <v>Wychavon</v>
      </c>
      <c r="B85">
        <f ca="1"/>
        <v>-0.70540000000000003</v>
      </c>
      <c r="C85">
        <f ca="1"/>
        <v>-0.54469999999999996</v>
      </c>
      <c r="D85">
        <f ca="1"/>
        <v>-0.65329999999999999</v>
      </c>
      <c r="E85">
        <f ca="1"/>
        <v>-0.5383</v>
      </c>
      <c r="F85">
        <f ca="1"/>
        <v>-0.64280000000000004</v>
      </c>
      <c r="G85">
        <f ca="1"/>
        <v>-0.66549999999999998</v>
      </c>
      <c r="H85">
        <f ca="1"/>
        <v>-0.35870000000000002</v>
      </c>
    </row>
    <row r="86" spans="1:8" x14ac:dyDescent="0.3">
      <c r="A86" t="str">
        <f ca="1"/>
        <v>East Lindsey</v>
      </c>
      <c r="B86">
        <f ca="1"/>
        <v>-0.55900000000000005</v>
      </c>
      <c r="C86">
        <f ca="1"/>
        <v>-8.3699999999999997E-2</v>
      </c>
      <c r="D86">
        <f ca="1"/>
        <v>-0.32840000000000003</v>
      </c>
      <c r="E86">
        <f ca="1"/>
        <v>-0.54259999999999997</v>
      </c>
      <c r="F86">
        <f ca="1"/>
        <v>-0.31869999999999998</v>
      </c>
      <c r="G86">
        <f ca="1"/>
        <v>-0.38159999999999999</v>
      </c>
      <c r="H86">
        <f ca="1"/>
        <v>-7.5200000000000003E-2</v>
      </c>
    </row>
    <row r="87" spans="1:8" x14ac:dyDescent="0.3">
      <c r="A87" t="str">
        <f ca="1"/>
        <v>Gedling</v>
      </c>
      <c r="B87">
        <f ca="1"/>
        <v>-0.49609999999999999</v>
      </c>
      <c r="C87">
        <f ca="1"/>
        <v>-0.37780000000000002</v>
      </c>
      <c r="D87">
        <f ca="1"/>
        <v>-0.45660000000000001</v>
      </c>
      <c r="E87">
        <f ca="1"/>
        <v>-0.23430000000000001</v>
      </c>
      <c r="F87">
        <f ca="1"/>
        <v>-0.4249</v>
      </c>
      <c r="G87">
        <f ca="1"/>
        <v>-0.41710000000000003</v>
      </c>
      <c r="H87">
        <f ca="1"/>
        <v>-0.35759999999999997</v>
      </c>
    </row>
    <row r="88" spans="1:8" x14ac:dyDescent="0.3">
      <c r="A88" t="str">
        <f ca="1"/>
        <v>Leicester</v>
      </c>
      <c r="B88">
        <f ca="1"/>
        <v>1.3632</v>
      </c>
      <c r="C88">
        <f ca="1"/>
        <v>0.377</v>
      </c>
      <c r="D88">
        <f ca="1"/>
        <v>0.89490000000000003</v>
      </c>
      <c r="E88">
        <f ca="1"/>
        <v>0.48230000000000001</v>
      </c>
      <c r="F88">
        <f ca="1"/>
        <v>0.62429999999999997</v>
      </c>
      <c r="G88">
        <f ca="1"/>
        <v>0.63880000000000003</v>
      </c>
      <c r="H88">
        <f ca="1"/>
        <v>1.0995999999999999</v>
      </c>
    </row>
    <row r="89" spans="1:8" x14ac:dyDescent="0.3">
      <c r="A89" t="str">
        <f ca="1"/>
        <v>North Hertfordshire</v>
      </c>
      <c r="B89">
        <f ca="1"/>
        <v>-0.34300000000000003</v>
      </c>
      <c r="C89">
        <f ca="1"/>
        <v>-0.57020000000000004</v>
      </c>
      <c r="D89">
        <f ca="1"/>
        <v>-0.48380000000000001</v>
      </c>
      <c r="E89">
        <f ca="1"/>
        <v>-0.4869</v>
      </c>
      <c r="F89">
        <f ca="1"/>
        <v>-0.34160000000000001</v>
      </c>
      <c r="G89">
        <f ca="1"/>
        <v>-0.39129999999999998</v>
      </c>
      <c r="H89">
        <f ca="1"/>
        <v>-0.4919</v>
      </c>
    </row>
    <row r="90" spans="1:8" x14ac:dyDescent="0.3">
      <c r="A90" t="str">
        <f ca="1"/>
        <v>Wakefield</v>
      </c>
      <c r="B90">
        <f ca="1"/>
        <v>1.7025999999999999</v>
      </c>
      <c r="C90">
        <f ca="1"/>
        <v>2.5710999999999999</v>
      </c>
      <c r="D90">
        <f ca="1"/>
        <v>2.2603</v>
      </c>
      <c r="E90">
        <f ca="1"/>
        <v>5.7799999999999997E-2</v>
      </c>
      <c r="F90">
        <f ca="1"/>
        <v>2.8382999999999998</v>
      </c>
      <c r="G90">
        <f ca="1"/>
        <v>2.5038</v>
      </c>
      <c r="H90">
        <f ca="1"/>
        <v>0.79220000000000002</v>
      </c>
    </row>
    <row r="91" spans="1:8" x14ac:dyDescent="0.3">
      <c r="A91" t="str">
        <f ca="1"/>
        <v>Northumbria Police and Crime Commissioner and Chief Constable</v>
      </c>
      <c r="B91">
        <f ca="1"/>
        <v>-0.43209999999999998</v>
      </c>
      <c r="C91">
        <f ca="1"/>
        <v>-0.78569999999999995</v>
      </c>
      <c r="D91">
        <f ca="1"/>
        <v>-0.64610000000000001</v>
      </c>
      <c r="E91">
        <f ca="1"/>
        <v>-0.56079999999999997</v>
      </c>
      <c r="F91">
        <f ca="1"/>
        <v>-0.69579999999999997</v>
      </c>
      <c r="G91">
        <f ca="1"/>
        <v>-0.71619999999999995</v>
      </c>
      <c r="H91">
        <f ca="1"/>
        <v>-0.2253</v>
      </c>
    </row>
    <row r="92" spans="1:8" x14ac:dyDescent="0.3">
      <c r="A92" t="str">
        <f ca="1"/>
        <v>Newham</v>
      </c>
      <c r="B92">
        <f ca="1"/>
        <v>0.77569999999999995</v>
      </c>
      <c r="C92">
        <f ca="1"/>
        <v>-0.43</v>
      </c>
      <c r="D92">
        <f ca="1"/>
        <v>0.1585</v>
      </c>
      <c r="E92">
        <f ca="1"/>
        <v>0.95050000000000001</v>
      </c>
      <c r="F92">
        <f ca="1"/>
        <v>-0.42909999999999998</v>
      </c>
      <c r="G92">
        <f ca="1"/>
        <v>-0.19869999999999999</v>
      </c>
      <c r="H92">
        <f ca="1"/>
        <v>0.8901</v>
      </c>
    </row>
    <row r="93" spans="1:8" x14ac:dyDescent="0.3">
      <c r="A93" t="str">
        <f ca="1"/>
        <v>Shropshire Combined Fire Authority</v>
      </c>
      <c r="B93">
        <f ca="1"/>
        <v>-0.77359999999999995</v>
      </c>
      <c r="C93">
        <f ca="1"/>
        <v>-0.8014</v>
      </c>
      <c r="D93">
        <f ca="1"/>
        <v>-0.82740000000000002</v>
      </c>
      <c r="E93">
        <f ca="1"/>
        <v>-0.56079999999999997</v>
      </c>
      <c r="F93">
        <f ca="1"/>
        <v>-0.69579999999999997</v>
      </c>
      <c r="G93">
        <f ca="1"/>
        <v>-0.71619999999999995</v>
      </c>
      <c r="H93">
        <f ca="1"/>
        <v>-0.73660000000000003</v>
      </c>
    </row>
    <row r="94" spans="1:8" x14ac:dyDescent="0.3">
      <c r="A94" t="str">
        <f ca="1"/>
        <v>Northumberland National Park Authority</v>
      </c>
      <c r="B94">
        <f ca="1"/>
        <v>-0.74019999999999997</v>
      </c>
      <c r="C94">
        <f ca="1"/>
        <v>-0.78510000000000002</v>
      </c>
      <c r="D94">
        <f ca="1"/>
        <v>-0.80169999999999997</v>
      </c>
      <c r="E94">
        <f ca="1"/>
        <v>-0.55759999999999998</v>
      </c>
      <c r="F94">
        <f ca="1"/>
        <v>-0.65610000000000002</v>
      </c>
      <c r="G94">
        <f ca="1"/>
        <v>-0.68079999999999996</v>
      </c>
      <c r="H94">
        <f ca="1"/>
        <v>-0.74309999999999998</v>
      </c>
    </row>
    <row r="95" spans="1:8" x14ac:dyDescent="0.3">
      <c r="A95" t="str">
        <f ca="1"/>
        <v>Lincolnshire</v>
      </c>
      <c r="B95">
        <f ca="1"/>
        <v>-0.5948</v>
      </c>
      <c r="C95">
        <f ca="1"/>
        <v>-0.50139999999999996</v>
      </c>
      <c r="D95">
        <f ca="1"/>
        <v>-0.57369999999999999</v>
      </c>
      <c r="E95">
        <f ca="1"/>
        <v>-0.31309999999999999</v>
      </c>
      <c r="F95">
        <f ca="1"/>
        <v>-0.66420000000000001</v>
      </c>
      <c r="G95">
        <f ca="1"/>
        <v>-0.6421</v>
      </c>
      <c r="H95">
        <f ca="1"/>
        <v>-0.1865</v>
      </c>
    </row>
    <row r="96" spans="1:8" x14ac:dyDescent="0.3">
      <c r="A96" t="str">
        <f ca="1"/>
        <v>Enfield</v>
      </c>
      <c r="B96">
        <f ca="1"/>
        <v>8.8700000000000001E-2</v>
      </c>
      <c r="C96">
        <f ca="1"/>
        <v>1.087</v>
      </c>
      <c r="D96">
        <f ca="1"/>
        <v>0.63629999999999998</v>
      </c>
      <c r="E96">
        <f ca="1"/>
        <v>1.4540999999999999</v>
      </c>
      <c r="F96">
        <f ca="1"/>
        <v>-0.3805</v>
      </c>
      <c r="G96">
        <f ca="1"/>
        <v>-6.1600000000000002E-2</v>
      </c>
      <c r="H96">
        <f ca="1"/>
        <v>1.9317</v>
      </c>
    </row>
    <row r="97" spans="1:8" x14ac:dyDescent="0.3">
      <c r="A97" t="str">
        <f ca="1"/>
        <v>Bath &amp; North East Somerset</v>
      </c>
      <c r="B97">
        <f ca="1"/>
        <v>0.3886</v>
      </c>
      <c r="C97">
        <f ca="1"/>
        <v>-0.1237</v>
      </c>
      <c r="D97">
        <f ca="1"/>
        <v>0.1293</v>
      </c>
      <c r="E97">
        <f ca="1"/>
        <v>0.1593</v>
      </c>
      <c r="F97">
        <f ca="1"/>
        <v>0.20330000000000001</v>
      </c>
      <c r="G97">
        <f ca="1"/>
        <v>0.2084</v>
      </c>
      <c r="H97">
        <f ca="1"/>
        <v>-9.9900000000000003E-2</v>
      </c>
    </row>
    <row r="98" spans="1:8" x14ac:dyDescent="0.3">
      <c r="A98" t="str">
        <f ca="1"/>
        <v>North Kesteven</v>
      </c>
      <c r="B98">
        <f ca="1"/>
        <v>-0.70779999999999998</v>
      </c>
      <c r="C98">
        <f ca="1"/>
        <v>-0.36049999999999999</v>
      </c>
      <c r="D98">
        <f ca="1"/>
        <v>-0.55430000000000001</v>
      </c>
      <c r="E98">
        <f ca="1"/>
        <v>-0.54020000000000001</v>
      </c>
      <c r="F98">
        <f ca="1"/>
        <v>-0.58940000000000003</v>
      </c>
      <c r="G98">
        <f ca="1"/>
        <v>-0.61899999999999999</v>
      </c>
      <c r="H98">
        <f ca="1"/>
        <v>-0.1832</v>
      </c>
    </row>
    <row r="99" spans="1:8" x14ac:dyDescent="0.3">
      <c r="A99" t="str">
        <f ca="1"/>
        <v>Merton</v>
      </c>
      <c r="B99">
        <f ca="1"/>
        <v>0.69110000000000005</v>
      </c>
      <c r="C99">
        <f ca="1"/>
        <v>0.79010000000000002</v>
      </c>
      <c r="D99">
        <f ca="1"/>
        <v>0.77949999999999997</v>
      </c>
      <c r="E99">
        <f ca="1"/>
        <v>1.9258</v>
      </c>
      <c r="F99">
        <f ca="1"/>
        <v>0.81850000000000001</v>
      </c>
      <c r="G99">
        <f ca="1"/>
        <v>1.08</v>
      </c>
      <c r="H99">
        <f ca="1"/>
        <v>-0.2094</v>
      </c>
    </row>
    <row r="100" spans="1:8" x14ac:dyDescent="0.3">
      <c r="A100" t="str">
        <f ca="1"/>
        <v>Burnley</v>
      </c>
      <c r="B100">
        <f ca="1"/>
        <v>-0.55089999999999995</v>
      </c>
      <c r="C100">
        <f ca="1"/>
        <v>7.2099999999999997E-2</v>
      </c>
      <c r="D100">
        <f ca="1"/>
        <v>-0.23949999999999999</v>
      </c>
      <c r="E100">
        <f ca="1"/>
        <v>-0.15909999999999999</v>
      </c>
      <c r="F100">
        <f ca="1"/>
        <v>-8.8400000000000006E-2</v>
      </c>
      <c r="G100">
        <f ca="1"/>
        <v>-0.1075</v>
      </c>
      <c r="H100">
        <f ca="1"/>
        <v>-0.43590000000000001</v>
      </c>
    </row>
    <row r="101" spans="1:8" x14ac:dyDescent="0.3">
      <c r="A101" t="str">
        <f ca="1"/>
        <v>Essex</v>
      </c>
      <c r="B101">
        <f ca="1"/>
        <v>3.8986999999999998</v>
      </c>
      <c r="C101">
        <f ca="1"/>
        <v>3.1501000000000001</v>
      </c>
      <c r="D101">
        <f ca="1"/>
        <v>3.6865999999999999</v>
      </c>
      <c r="E101">
        <f ca="1"/>
        <v>0.87680000000000002</v>
      </c>
      <c r="F101">
        <f ca="1"/>
        <v>4.5095999999999998</v>
      </c>
      <c r="G101">
        <f ca="1"/>
        <v>4.1252000000000004</v>
      </c>
      <c r="H101">
        <f ca="1"/>
        <v>1.1993</v>
      </c>
    </row>
    <row r="102" spans="1:8" x14ac:dyDescent="0.3">
      <c r="A102" t="str">
        <f ca="1"/>
        <v>North Warwickshire</v>
      </c>
      <c r="B102">
        <f ca="1"/>
        <v>-0.61580000000000001</v>
      </c>
      <c r="C102">
        <f ca="1"/>
        <v>-0.58650000000000002</v>
      </c>
      <c r="D102">
        <f ca="1"/>
        <v>-0.63070000000000004</v>
      </c>
      <c r="E102">
        <f ca="1"/>
        <v>-0.51180000000000003</v>
      </c>
      <c r="F102">
        <f ca="1"/>
        <v>-0.53300000000000003</v>
      </c>
      <c r="G102">
        <f ca="1"/>
        <v>-0.56410000000000005</v>
      </c>
      <c r="H102">
        <f ca="1"/>
        <v>-0.52090000000000003</v>
      </c>
    </row>
    <row r="103" spans="1:8" x14ac:dyDescent="0.3">
      <c r="A103" t="str">
        <f ca="1"/>
        <v>Epsom &amp; Ewell</v>
      </c>
      <c r="B103">
        <f ca="1"/>
        <v>-0.53369999999999995</v>
      </c>
      <c r="C103">
        <f ca="1"/>
        <v>-0.45889999999999997</v>
      </c>
      <c r="D103">
        <f ca="1"/>
        <v>-0.51970000000000005</v>
      </c>
      <c r="E103">
        <f ca="1"/>
        <v>-0.4078</v>
      </c>
      <c r="F103">
        <f ca="1"/>
        <v>-0.41889999999999999</v>
      </c>
      <c r="G103">
        <f ca="1"/>
        <v>-0.44440000000000002</v>
      </c>
      <c r="H103">
        <f ca="1"/>
        <v>-0.4748</v>
      </c>
    </row>
    <row r="104" spans="1:8" x14ac:dyDescent="0.3">
      <c r="A104" t="str">
        <f ca="1"/>
        <v>Lancaster</v>
      </c>
      <c r="B104">
        <f ca="1"/>
        <v>0.1075</v>
      </c>
      <c r="C104">
        <f ca="1"/>
        <v>0.64749999999999996</v>
      </c>
      <c r="D104">
        <f ca="1"/>
        <v>0.40670000000000001</v>
      </c>
      <c r="E104">
        <f ca="1"/>
        <v>-0.38900000000000001</v>
      </c>
      <c r="F104">
        <f ca="1"/>
        <v>0.71350000000000002</v>
      </c>
      <c r="G104">
        <f ca="1"/>
        <v>0.55379999999999996</v>
      </c>
      <c r="H104">
        <f ca="1"/>
        <v>-8.7800000000000003E-2</v>
      </c>
    </row>
    <row r="105" spans="1:8" x14ac:dyDescent="0.3">
      <c r="A105" t="str">
        <f ca="1"/>
        <v>East Sussex</v>
      </c>
      <c r="B105">
        <f ca="1"/>
        <v>0.78559999999999997</v>
      </c>
      <c r="C105">
        <f ca="1"/>
        <v>1.762</v>
      </c>
      <c r="D105">
        <f ca="1"/>
        <v>1.3562000000000001</v>
      </c>
      <c r="E105">
        <f ca="1"/>
        <v>1.4376</v>
      </c>
      <c r="F105">
        <f ca="1"/>
        <v>1.3632</v>
      </c>
      <c r="G105">
        <f ca="1"/>
        <v>1.4668000000000001</v>
      </c>
      <c r="H105">
        <f ca="1"/>
        <v>0.55430000000000001</v>
      </c>
    </row>
    <row r="106" spans="1:8" x14ac:dyDescent="0.3">
      <c r="A106" t="str">
        <f ca="1"/>
        <v>Stroud</v>
      </c>
      <c r="B106">
        <f ca="1"/>
        <v>-0.38429999999999997</v>
      </c>
      <c r="C106">
        <f ca="1"/>
        <v>-0.36870000000000003</v>
      </c>
      <c r="D106">
        <f ca="1"/>
        <v>-0.39500000000000002</v>
      </c>
      <c r="E106">
        <f ca="1"/>
        <v>-0.52180000000000004</v>
      </c>
      <c r="F106">
        <f ca="1"/>
        <v>-0.1951</v>
      </c>
      <c r="G106">
        <f ca="1"/>
        <v>-0.26919999999999999</v>
      </c>
      <c r="H106">
        <f ca="1"/>
        <v>-0.51380000000000003</v>
      </c>
    </row>
    <row r="107" spans="1:8" x14ac:dyDescent="0.3">
      <c r="A107" t="str">
        <f ca="1"/>
        <v>Greater Manchester Combined Authority</v>
      </c>
      <c r="B107">
        <f ca="1"/>
        <v>-0.75170000000000003</v>
      </c>
      <c r="C107">
        <f ca="1"/>
        <v>-0.80710000000000004</v>
      </c>
      <c r="D107">
        <f ca="1"/>
        <v>-0.81940000000000002</v>
      </c>
      <c r="E107">
        <f ca="1"/>
        <v>-0.56079999999999997</v>
      </c>
      <c r="F107">
        <f ca="1"/>
        <v>-0.69979999999999998</v>
      </c>
      <c r="G107">
        <f ca="1"/>
        <v>-0.7198</v>
      </c>
      <c r="H107">
        <f ca="1"/>
        <v>-0.70620000000000005</v>
      </c>
    </row>
    <row r="108" spans="1:8" x14ac:dyDescent="0.3">
      <c r="A108" t="str">
        <f ca="1"/>
        <v>West Suffolk</v>
      </c>
      <c r="B108">
        <f ca="1"/>
        <v>-2.75E-2</v>
      </c>
      <c r="C108">
        <f ca="1"/>
        <v>-0.1222</v>
      </c>
      <c r="D108">
        <f ca="1"/>
        <v>-8.0399999999999999E-2</v>
      </c>
      <c r="E108">
        <f ca="1"/>
        <v>-0.1346</v>
      </c>
      <c r="F108">
        <f ca="1"/>
        <v>-0.41470000000000001</v>
      </c>
      <c r="G108">
        <f ca="1"/>
        <v>-0.38940000000000002</v>
      </c>
      <c r="H108">
        <f ca="1"/>
        <v>0.64159999999999995</v>
      </c>
    </row>
    <row r="109" spans="1:8" x14ac:dyDescent="0.3">
      <c r="A109" t="str">
        <f ca="1"/>
        <v>Huntingdonshire</v>
      </c>
      <c r="B109">
        <f ca="1"/>
        <v>0.19539999999999999</v>
      </c>
      <c r="C109">
        <f ca="1"/>
        <v>-0.3805</v>
      </c>
      <c r="D109">
        <f ca="1"/>
        <v>-0.1082</v>
      </c>
      <c r="E109">
        <f ca="1"/>
        <v>1.1599999999999999E-2</v>
      </c>
      <c r="F109">
        <f ca="1"/>
        <v>-0.36359999999999998</v>
      </c>
      <c r="G109">
        <f ca="1"/>
        <v>-0.31719999999999998</v>
      </c>
      <c r="H109">
        <f ca="1"/>
        <v>0.4022</v>
      </c>
    </row>
    <row r="110" spans="1:8" x14ac:dyDescent="0.3">
      <c r="A110" t="str">
        <f ca="1"/>
        <v>Essex Police and Crime Commissioner and Chief Constable</v>
      </c>
      <c r="B110">
        <f ca="1"/>
        <v>-0.71230000000000004</v>
      </c>
      <c r="C110">
        <f ca="1"/>
        <v>-0.79220000000000002</v>
      </c>
      <c r="D110">
        <f ca="1"/>
        <v>-0.79149999999999998</v>
      </c>
      <c r="E110">
        <f ca="1"/>
        <v>-0.56079999999999997</v>
      </c>
      <c r="F110">
        <f ca="1"/>
        <v>-0.69579999999999997</v>
      </c>
      <c r="G110">
        <f ca="1"/>
        <v>-0.71619999999999995</v>
      </c>
      <c r="H110">
        <f ca="1"/>
        <v>-0.63519999999999999</v>
      </c>
    </row>
    <row r="111" spans="1:8" x14ac:dyDescent="0.3">
      <c r="A111" t="str">
        <f ca="1"/>
        <v>Chorley</v>
      </c>
      <c r="B111">
        <f ca="1"/>
        <v>-0.42509999999999998</v>
      </c>
      <c r="C111">
        <f ca="1"/>
        <v>-0.1888</v>
      </c>
      <c r="D111">
        <f ca="1"/>
        <v>-0.31780000000000003</v>
      </c>
      <c r="E111">
        <f ca="1"/>
        <v>-0.12379999999999999</v>
      </c>
      <c r="F111">
        <f ca="1"/>
        <v>-0.222</v>
      </c>
      <c r="G111">
        <f ca="1"/>
        <v>-0.21820000000000001</v>
      </c>
      <c r="H111">
        <f ca="1"/>
        <v>-0.40989999999999999</v>
      </c>
    </row>
    <row r="112" spans="1:8" x14ac:dyDescent="0.3">
      <c r="A112" t="str">
        <f ca="1"/>
        <v>Birmingham</v>
      </c>
      <c r="B112">
        <f ca="1"/>
        <v>5.1882000000000001</v>
      </c>
      <c r="C112">
        <f ca="1"/>
        <v>6.1153000000000004</v>
      </c>
      <c r="D112">
        <f ca="1"/>
        <v>5.9523000000000001</v>
      </c>
      <c r="E112">
        <f ca="1"/>
        <v>5.5976999999999997</v>
      </c>
      <c r="F112">
        <f ca="1"/>
        <v>5.4341999999999997</v>
      </c>
      <c r="G112">
        <f ca="1"/>
        <v>5.8223000000000003</v>
      </c>
      <c r="H112">
        <f ca="1"/>
        <v>3.8052000000000001</v>
      </c>
    </row>
    <row r="113" spans="1:8" x14ac:dyDescent="0.3">
      <c r="A113" t="str">
        <f ca="1"/>
        <v>South Tyneside</v>
      </c>
      <c r="B113">
        <f ca="1"/>
        <v>0.62039999999999995</v>
      </c>
      <c r="C113">
        <f ca="1"/>
        <v>0.1401</v>
      </c>
      <c r="D113">
        <f ca="1"/>
        <v>0.3901</v>
      </c>
      <c r="E113">
        <f ca="1"/>
        <v>1.9865999999999999</v>
      </c>
      <c r="F113">
        <f ca="1"/>
        <v>6.6299999999999998E-2</v>
      </c>
      <c r="G113">
        <f ca="1"/>
        <v>0.43059999999999998</v>
      </c>
      <c r="H113">
        <f ca="1"/>
        <v>0.14000000000000001</v>
      </c>
    </row>
    <row r="114" spans="1:8" x14ac:dyDescent="0.3">
      <c r="A114" t="str">
        <f ca="1"/>
        <v>Worcestershire</v>
      </c>
      <c r="B114">
        <f ca="1"/>
        <v>1.1438999999999999</v>
      </c>
      <c r="C114">
        <f ca="1"/>
        <v>0.58499999999999996</v>
      </c>
      <c r="D114">
        <f ca="1"/>
        <v>0.89710000000000001</v>
      </c>
      <c r="E114">
        <f ca="1"/>
        <v>1.8978999999999999</v>
      </c>
      <c r="F114">
        <f ca="1"/>
        <v>0.39710000000000001</v>
      </c>
      <c r="G114">
        <f ca="1"/>
        <v>0.7046</v>
      </c>
      <c r="H114">
        <f ca="1"/>
        <v>0.95889999999999997</v>
      </c>
    </row>
    <row r="115" spans="1:8" x14ac:dyDescent="0.3">
      <c r="A115" t="str">
        <f ca="1"/>
        <v>Isles of Scilly</v>
      </c>
      <c r="B115">
        <f ca="1"/>
        <v>-0.76800000000000002</v>
      </c>
      <c r="C115">
        <f ca="1"/>
        <v>-0.78590000000000004</v>
      </c>
      <c r="D115">
        <f ca="1"/>
        <v>-0.81620000000000004</v>
      </c>
      <c r="E115">
        <f ca="1"/>
        <v>-0.55230000000000001</v>
      </c>
      <c r="F115">
        <f ca="1"/>
        <v>-0.69510000000000005</v>
      </c>
      <c r="G115">
        <f ca="1"/>
        <v>-0.71409999999999996</v>
      </c>
      <c r="H115">
        <f ca="1"/>
        <v>-0.7097</v>
      </c>
    </row>
    <row r="116" spans="1:8" x14ac:dyDescent="0.3">
      <c r="A116" t="str">
        <f ca="1"/>
        <v>Sefton</v>
      </c>
      <c r="B116">
        <f ca="1"/>
        <v>0.55189999999999995</v>
      </c>
      <c r="C116">
        <f ca="1"/>
        <v>0.83260000000000001</v>
      </c>
      <c r="D116">
        <f ca="1"/>
        <v>0.73229999999999995</v>
      </c>
      <c r="E116">
        <f ca="1"/>
        <v>6.54E-2</v>
      </c>
      <c r="F116">
        <f ca="1"/>
        <v>1.0166999999999999</v>
      </c>
      <c r="G116">
        <f ca="1"/>
        <v>0.90529999999999999</v>
      </c>
      <c r="H116">
        <f ca="1"/>
        <v>4.6800000000000001E-2</v>
      </c>
    </row>
    <row r="117" spans="1:8" x14ac:dyDescent="0.3">
      <c r="A117" t="str">
        <f ca="1"/>
        <v>Havering</v>
      </c>
      <c r="B117">
        <f ca="1"/>
        <v>0.74099999999999999</v>
      </c>
      <c r="C117">
        <f ca="1"/>
        <v>0.2288</v>
      </c>
      <c r="D117">
        <f ca="1"/>
        <v>0.49940000000000001</v>
      </c>
      <c r="E117">
        <f ca="1"/>
        <v>1.3831</v>
      </c>
      <c r="F117">
        <f ca="1"/>
        <v>0.2641</v>
      </c>
      <c r="G117">
        <f ca="1"/>
        <v>0.49130000000000001</v>
      </c>
      <c r="H117">
        <f ca="1"/>
        <v>0.31319999999999998</v>
      </c>
    </row>
    <row r="118" spans="1:8" x14ac:dyDescent="0.3">
      <c r="A118" t="str">
        <f ca="1"/>
        <v>Bexley</v>
      </c>
      <c r="B118">
        <f ca="1"/>
        <v>0.86180000000000001</v>
      </c>
      <c r="C118">
        <f ca="1"/>
        <v>-3.8199999999999998E-2</v>
      </c>
      <c r="D118">
        <f ca="1"/>
        <v>0.4153</v>
      </c>
      <c r="E118">
        <f ca="1"/>
        <v>-5.3999999999999999E-2</v>
      </c>
      <c r="F118">
        <f ca="1"/>
        <v>-0.33760000000000001</v>
      </c>
      <c r="G118">
        <f ca="1"/>
        <v>-0.30659999999999998</v>
      </c>
      <c r="H118">
        <f ca="1"/>
        <v>1.8547</v>
      </c>
    </row>
    <row r="119" spans="1:8" x14ac:dyDescent="0.3">
      <c r="A119" t="str">
        <f ca="1"/>
        <v>Richmond upon Thames</v>
      </c>
      <c r="B119">
        <f ca="1"/>
        <v>0.28199999999999997</v>
      </c>
      <c r="C119">
        <f ca="1"/>
        <v>-3.5999999999999999E-3</v>
      </c>
      <c r="D119">
        <f ca="1"/>
        <v>0.14080000000000001</v>
      </c>
      <c r="E119">
        <f ca="1"/>
        <v>0.71679999999999999</v>
      </c>
      <c r="F119">
        <f ca="1"/>
        <v>0.2225</v>
      </c>
      <c r="G119">
        <f ca="1"/>
        <v>0.32979999999999998</v>
      </c>
      <c r="H119">
        <f ca="1"/>
        <v>-0.33829999999999999</v>
      </c>
    </row>
    <row r="120" spans="1:8" x14ac:dyDescent="0.3">
      <c r="A120" t="str">
        <f ca="1"/>
        <v>Solihull</v>
      </c>
      <c r="B120">
        <f ca="1"/>
        <v>-0.37609999999999999</v>
      </c>
      <c r="C120">
        <f ca="1"/>
        <v>-0.74390000000000001</v>
      </c>
      <c r="D120">
        <f ca="1"/>
        <v>-0.59499999999999997</v>
      </c>
      <c r="E120">
        <f ca="1"/>
        <v>-0.33260000000000001</v>
      </c>
      <c r="F120">
        <f ca="1"/>
        <v>-0.68630000000000002</v>
      </c>
      <c r="G120">
        <f ca="1"/>
        <v>-0.66510000000000002</v>
      </c>
      <c r="H120">
        <f ca="1"/>
        <v>-0.1951</v>
      </c>
    </row>
    <row r="121" spans="1:8" x14ac:dyDescent="0.3">
      <c r="A121" t="str">
        <f ca="1"/>
        <v>Canterbury</v>
      </c>
      <c r="B121">
        <f ca="1"/>
        <v>-0.1368</v>
      </c>
      <c r="C121">
        <f ca="1"/>
        <v>0.186</v>
      </c>
      <c r="D121">
        <f ca="1"/>
        <v>3.2000000000000001E-2</v>
      </c>
      <c r="E121">
        <f ca="1"/>
        <v>-0.29020000000000001</v>
      </c>
      <c r="F121">
        <f ca="1"/>
        <v>-0.17929999999999999</v>
      </c>
      <c r="G121">
        <f ca="1"/>
        <v>-0.21190000000000001</v>
      </c>
      <c r="H121">
        <f ca="1"/>
        <v>0.56259999999999999</v>
      </c>
    </row>
    <row r="122" spans="1:8" x14ac:dyDescent="0.3">
      <c r="A122" t="str">
        <f ca="1"/>
        <v>Avon &amp; Somerset Police and Crime Commissioner and Chief Constable</v>
      </c>
      <c r="B122">
        <f ca="1"/>
        <v>-0.70899999999999996</v>
      </c>
      <c r="C122">
        <f ca="1"/>
        <v>-0.78990000000000005</v>
      </c>
      <c r="D122">
        <f ca="1"/>
        <v>-0.78849999999999998</v>
      </c>
      <c r="E122">
        <f ca="1"/>
        <v>-0.56079999999999997</v>
      </c>
      <c r="F122">
        <f ca="1"/>
        <v>-0.69469999999999998</v>
      </c>
      <c r="G122">
        <f ca="1"/>
        <v>-0.71530000000000005</v>
      </c>
      <c r="H122">
        <f ca="1"/>
        <v>-0.629</v>
      </c>
    </row>
    <row r="123" spans="1:8" x14ac:dyDescent="0.3">
      <c r="A123" t="str">
        <f ca="1"/>
        <v>Humberside Combined Fire Authority</v>
      </c>
      <c r="B123">
        <f ca="1"/>
        <v>-0.78969999999999996</v>
      </c>
      <c r="C123">
        <f ca="1"/>
        <v>-0.80149999999999999</v>
      </c>
      <c r="D123">
        <f ca="1"/>
        <v>-0.8357</v>
      </c>
      <c r="E123">
        <f ca="1"/>
        <v>-0.56079999999999997</v>
      </c>
      <c r="F123">
        <f ca="1"/>
        <v>-0.69579999999999997</v>
      </c>
      <c r="G123">
        <f ca="1"/>
        <v>-0.71619999999999995</v>
      </c>
      <c r="H123">
        <f ca="1"/>
        <v>-0.75990000000000002</v>
      </c>
    </row>
    <row r="124" spans="1:8" x14ac:dyDescent="0.3">
      <c r="A124" t="str">
        <f ca="1"/>
        <v>Boston</v>
      </c>
      <c r="B124">
        <f ca="1"/>
        <v>-0.69679999999999997</v>
      </c>
      <c r="C124">
        <f ca="1"/>
        <v>-0.44900000000000001</v>
      </c>
      <c r="D124">
        <f ca="1"/>
        <v>-0.59689999999999999</v>
      </c>
      <c r="E124">
        <f ca="1"/>
        <v>-0.50649999999999995</v>
      </c>
      <c r="F124">
        <f ca="1"/>
        <v>-0.47060000000000002</v>
      </c>
      <c r="G124">
        <f ca="1"/>
        <v>-0.50829999999999997</v>
      </c>
      <c r="H124">
        <f ca="1"/>
        <v>-0.55010000000000003</v>
      </c>
    </row>
    <row r="125" spans="1:8" x14ac:dyDescent="0.3">
      <c r="A125" t="str">
        <f ca="1"/>
        <v>Oadby &amp; Wigston</v>
      </c>
      <c r="B125">
        <f ca="1"/>
        <v>-0.5716</v>
      </c>
      <c r="C125">
        <f ca="1"/>
        <v>-0.6804</v>
      </c>
      <c r="D125">
        <f ca="1"/>
        <v>-0.65939999999999999</v>
      </c>
      <c r="E125">
        <f ca="1"/>
        <v>-0.50819999999999999</v>
      </c>
      <c r="F125">
        <f ca="1"/>
        <v>-0.63880000000000003</v>
      </c>
      <c r="G125">
        <f ca="1"/>
        <v>-0.65629999999999999</v>
      </c>
      <c r="H125">
        <f ca="1"/>
        <v>-0.39639999999999997</v>
      </c>
    </row>
    <row r="126" spans="1:8" x14ac:dyDescent="0.3">
      <c r="A126" t="str">
        <f ca="1"/>
        <v>The Broads Authority</v>
      </c>
      <c r="B126">
        <f ca="1"/>
        <v>-0.73899999999999999</v>
      </c>
      <c r="C126">
        <f ca="1"/>
        <v>-0.75029999999999997</v>
      </c>
      <c r="D126">
        <f ca="1"/>
        <v>-0.78220000000000001</v>
      </c>
      <c r="E126">
        <f ca="1"/>
        <v>-0.56079999999999997</v>
      </c>
      <c r="F126">
        <f ca="1"/>
        <v>-0.628</v>
      </c>
      <c r="G126">
        <f ca="1"/>
        <v>-0.65669999999999995</v>
      </c>
      <c r="H126">
        <f ca="1"/>
        <v>-0.74170000000000003</v>
      </c>
    </row>
    <row r="127" spans="1:8" x14ac:dyDescent="0.3">
      <c r="A127" t="str">
        <f ca="1"/>
        <v>Mid Sussex</v>
      </c>
      <c r="B127">
        <f ca="1"/>
        <v>-0.37409999999999999</v>
      </c>
      <c r="C127">
        <f ca="1"/>
        <v>-0.41949999999999998</v>
      </c>
      <c r="D127">
        <f ca="1"/>
        <v>-0.41749999999999998</v>
      </c>
      <c r="E127">
        <f ca="1"/>
        <v>-0.30780000000000002</v>
      </c>
      <c r="F127">
        <f ca="1"/>
        <v>-0.42459999999999998</v>
      </c>
      <c r="G127">
        <f ca="1"/>
        <v>-0.43070000000000003</v>
      </c>
      <c r="H127">
        <f ca="1"/>
        <v>-0.21729999999999999</v>
      </c>
    </row>
    <row r="128" spans="1:8" x14ac:dyDescent="0.3">
      <c r="A128" t="str">
        <f ca="1"/>
        <v>Gloucestershire Police and Crime Commissioner and Chief Constable</v>
      </c>
      <c r="B128">
        <f ca="1"/>
        <v>-0.67149999999999999</v>
      </c>
      <c r="C128">
        <f ca="1"/>
        <v>-0.80100000000000005</v>
      </c>
      <c r="D128">
        <f ca="1"/>
        <v>-0.77559999999999996</v>
      </c>
      <c r="E128">
        <f ca="1"/>
        <v>-0.55549999999999999</v>
      </c>
      <c r="F128">
        <f ca="1"/>
        <v>-0.69579999999999997</v>
      </c>
      <c r="G128">
        <f ca="1"/>
        <v>-0.71519999999999995</v>
      </c>
      <c r="H128">
        <f ca="1"/>
        <v>-0.59260000000000002</v>
      </c>
    </row>
    <row r="129" spans="1:8" x14ac:dyDescent="0.3">
      <c r="A129" t="str">
        <f ca="1"/>
        <v>Merseyside Recycling and Waste Authority</v>
      </c>
      <c r="B129">
        <f ca="1"/>
        <v>-0.78969999999999996</v>
      </c>
      <c r="C129">
        <f ca="1"/>
        <v>-0.80910000000000004</v>
      </c>
      <c r="D129">
        <f ca="1"/>
        <v>-0.83979999999999999</v>
      </c>
      <c r="E129">
        <f ca="1"/>
        <v>-0.56079999999999997</v>
      </c>
      <c r="F129">
        <f ca="1"/>
        <v>-0.69579999999999997</v>
      </c>
      <c r="G129">
        <f ca="1"/>
        <v>-0.71619999999999995</v>
      </c>
      <c r="H129">
        <f ca="1"/>
        <v>-0.77149999999999996</v>
      </c>
    </row>
    <row r="130" spans="1:8" x14ac:dyDescent="0.3">
      <c r="A130" t="str">
        <f ca="1"/>
        <v>Cheshire Combined Fire Authority</v>
      </c>
      <c r="B130">
        <f ca="1"/>
        <v>-0.75349999999999995</v>
      </c>
      <c r="C130">
        <f ca="1"/>
        <v>-0.79169999999999996</v>
      </c>
      <c r="D130">
        <f ca="1"/>
        <v>-0.81200000000000006</v>
      </c>
      <c r="E130">
        <f ca="1"/>
        <v>-0.56040000000000001</v>
      </c>
      <c r="F130">
        <f ca="1"/>
        <v>-0.69520000000000004</v>
      </c>
      <c r="G130">
        <f ca="1"/>
        <v>-0.7157</v>
      </c>
      <c r="H130">
        <f ca="1"/>
        <v>-0.69440000000000002</v>
      </c>
    </row>
    <row r="131" spans="1:8" x14ac:dyDescent="0.3">
      <c r="A131" t="str">
        <f ca="1"/>
        <v>Blackburn with Darwen</v>
      </c>
      <c r="B131">
        <f ca="1"/>
        <v>0.40620000000000001</v>
      </c>
      <c r="C131">
        <f ca="1"/>
        <v>0.44</v>
      </c>
      <c r="D131">
        <f ca="1"/>
        <v>0.44490000000000002</v>
      </c>
      <c r="E131">
        <f ca="1"/>
        <v>-0.20699999999999999</v>
      </c>
      <c r="F131">
        <f ca="1"/>
        <v>0.56399999999999995</v>
      </c>
      <c r="G131">
        <f ca="1"/>
        <v>0.45660000000000001</v>
      </c>
      <c r="H131">
        <f ca="1"/>
        <v>0.23680000000000001</v>
      </c>
    </row>
    <row r="132" spans="1:8" x14ac:dyDescent="0.3">
      <c r="A132" t="str">
        <f ca="1"/>
        <v>Lancashire Combined Fire Authority</v>
      </c>
      <c r="B132">
        <f ca="1"/>
        <v>-0.78559999999999997</v>
      </c>
      <c r="C132">
        <f ca="1"/>
        <v>-0.78620000000000001</v>
      </c>
      <c r="D132">
        <f ca="1"/>
        <v>-0.82520000000000004</v>
      </c>
      <c r="E132">
        <f ca="1"/>
        <v>-0.56079999999999997</v>
      </c>
      <c r="F132">
        <f ca="1"/>
        <v>-0.69579999999999997</v>
      </c>
      <c r="G132">
        <f ca="1"/>
        <v>-0.71619999999999995</v>
      </c>
      <c r="H132">
        <f ca="1"/>
        <v>-0.73040000000000005</v>
      </c>
    </row>
    <row r="133" spans="1:8" x14ac:dyDescent="0.3">
      <c r="A133" t="str">
        <f ca="1"/>
        <v>Cambridgeshire</v>
      </c>
      <c r="B133">
        <f ca="1"/>
        <v>0.60860000000000003</v>
      </c>
      <c r="C133">
        <f ca="1"/>
        <v>1.5868</v>
      </c>
      <c r="D133">
        <f ca="1"/>
        <v>1.1713</v>
      </c>
      <c r="E133">
        <f ca="1"/>
        <v>0.84519999999999995</v>
      </c>
      <c r="F133">
        <f ca="1"/>
        <v>1.7883</v>
      </c>
      <c r="G133">
        <f ca="1"/>
        <v>1.7291000000000001</v>
      </c>
      <c r="H133">
        <f ca="1"/>
        <v>-0.55210000000000004</v>
      </c>
    </row>
    <row r="134" spans="1:8" x14ac:dyDescent="0.3">
      <c r="A134" t="str">
        <f ca="1"/>
        <v>Nottinghamshire Fire &amp; Rescue Service</v>
      </c>
      <c r="B134">
        <f ca="1"/>
        <v>-0.31569999999999998</v>
      </c>
      <c r="C134">
        <f ca="1"/>
        <v>-0.49790000000000001</v>
      </c>
      <c r="D134">
        <f ca="1"/>
        <v>-0.43070000000000003</v>
      </c>
      <c r="E134">
        <f ca="1"/>
        <v>-0.51570000000000005</v>
      </c>
      <c r="F134">
        <f ca="1"/>
        <v>-0.1255</v>
      </c>
      <c r="G134">
        <f ca="1"/>
        <v>-0.2069</v>
      </c>
      <c r="H134">
        <f ca="1"/>
        <v>-0.75319999999999998</v>
      </c>
    </row>
    <row r="135" spans="1:8" x14ac:dyDescent="0.3">
      <c r="A135" t="str">
        <f ca="1"/>
        <v>Durham Combined Fire Authority</v>
      </c>
      <c r="B135">
        <f ca="1"/>
        <v>-0.78480000000000005</v>
      </c>
      <c r="C135">
        <f ca="1"/>
        <v>-0.79910000000000003</v>
      </c>
      <c r="D135">
        <f ca="1"/>
        <v>-0.83189999999999997</v>
      </c>
      <c r="E135">
        <f ca="1"/>
        <v>-0.56079999999999997</v>
      </c>
      <c r="F135">
        <f ca="1"/>
        <v>-0.69579999999999997</v>
      </c>
      <c r="G135">
        <f ca="1"/>
        <v>-0.71619999999999995</v>
      </c>
      <c r="H135">
        <f ca="1"/>
        <v>-0.74919999999999998</v>
      </c>
    </row>
    <row r="136" spans="1:8" x14ac:dyDescent="0.3">
      <c r="A136" t="str">
        <f ca="1"/>
        <v>Broxbourne</v>
      </c>
      <c r="B136">
        <f ca="1"/>
        <v>-0.54920000000000002</v>
      </c>
      <c r="C136">
        <f ca="1"/>
        <v>-0.39150000000000001</v>
      </c>
      <c r="D136">
        <f ca="1"/>
        <v>-0.4909</v>
      </c>
      <c r="E136">
        <f ca="1"/>
        <v>-0.24390000000000001</v>
      </c>
      <c r="F136">
        <f ca="1"/>
        <v>-0.372</v>
      </c>
      <c r="G136">
        <f ca="1"/>
        <v>-0.37240000000000001</v>
      </c>
      <c r="H136">
        <f ca="1"/>
        <v>-0.55400000000000005</v>
      </c>
    </row>
    <row r="137" spans="1:8" x14ac:dyDescent="0.3">
      <c r="A137" t="str">
        <f ca="1"/>
        <v>Hertfordshire Police and Crime Commissioner and Chief Constable</v>
      </c>
      <c r="B137">
        <f ca="1"/>
        <v>-0.78969999999999996</v>
      </c>
      <c r="C137">
        <f ca="1"/>
        <v>-0.80910000000000004</v>
      </c>
      <c r="D137">
        <f ca="1"/>
        <v>-0.83979999999999999</v>
      </c>
      <c r="E137">
        <f ca="1"/>
        <v>-0.56079999999999997</v>
      </c>
      <c r="F137">
        <f ca="1"/>
        <v>-0.69579999999999997</v>
      </c>
      <c r="G137">
        <f ca="1"/>
        <v>-0.71619999999999995</v>
      </c>
      <c r="H137">
        <f ca="1"/>
        <v>-0.77149999999999996</v>
      </c>
    </row>
    <row r="138" spans="1:8" x14ac:dyDescent="0.3">
      <c r="A138" t="str">
        <f ca="1"/>
        <v>Devon &amp; Cornwall Police and Crime Commissioner and Chief Constable</v>
      </c>
      <c r="B138">
        <f ca="1"/>
        <v>-0.69750000000000001</v>
      </c>
      <c r="C138">
        <f ca="1"/>
        <v>-0.78779999999999994</v>
      </c>
      <c r="D138">
        <f ca="1"/>
        <v>-0.78149999999999997</v>
      </c>
      <c r="E138">
        <f ca="1"/>
        <v>-0.55820000000000003</v>
      </c>
      <c r="F138">
        <f ca="1"/>
        <v>-0.69579999999999997</v>
      </c>
      <c r="G138">
        <f ca="1"/>
        <v>-0.7157</v>
      </c>
      <c r="H138">
        <f ca="1"/>
        <v>-0.60819999999999996</v>
      </c>
    </row>
    <row r="139" spans="1:8" x14ac:dyDescent="0.3">
      <c r="A139" t="str">
        <f ca="1"/>
        <v>North Tyneside</v>
      </c>
      <c r="B139">
        <f ca="1"/>
        <v>-0.37419999999999998</v>
      </c>
      <c r="C139">
        <f ca="1"/>
        <v>1.2984</v>
      </c>
      <c r="D139">
        <f ca="1"/>
        <v>0.5171</v>
      </c>
      <c r="E139">
        <f ca="1"/>
        <v>-0.25319999999999998</v>
      </c>
      <c r="F139">
        <f ca="1"/>
        <v>-9.9599999999999994E-2</v>
      </c>
      <c r="G139">
        <f ca="1"/>
        <v>-0.13489999999999999</v>
      </c>
      <c r="H139">
        <f ca="1"/>
        <v>1.7593000000000001</v>
      </c>
    </row>
    <row r="140" spans="1:8" x14ac:dyDescent="0.3">
      <c r="A140" t="str">
        <f ca="1"/>
        <v>Barking &amp; Dagenham</v>
      </c>
      <c r="B140">
        <f ca="1"/>
        <v>0.67849999999999999</v>
      </c>
      <c r="C140">
        <f ca="1"/>
        <v>-0.21859999999999999</v>
      </c>
      <c r="D140">
        <f ca="1"/>
        <v>0.22439999999999999</v>
      </c>
      <c r="E140">
        <f ca="1"/>
        <v>1.3746</v>
      </c>
      <c r="F140">
        <f ca="1"/>
        <v>-0.19020000000000001</v>
      </c>
      <c r="G140">
        <f ca="1"/>
        <v>9.0700000000000003E-2</v>
      </c>
      <c r="H140">
        <f ca="1"/>
        <v>0.43070000000000003</v>
      </c>
    </row>
    <row r="141" spans="1:8" x14ac:dyDescent="0.3">
      <c r="A141" t="str">
        <f ca="1"/>
        <v>Cheshire West &amp; Chester</v>
      </c>
      <c r="B141">
        <f ca="1"/>
        <v>-0.32119999999999999</v>
      </c>
      <c r="C141">
        <f ca="1"/>
        <v>-0.20849999999999999</v>
      </c>
      <c r="D141">
        <f ca="1"/>
        <v>-0.27600000000000002</v>
      </c>
      <c r="E141">
        <f ca="1"/>
        <v>-0.1057</v>
      </c>
      <c r="F141">
        <f ca="1"/>
        <v>-0.60040000000000004</v>
      </c>
      <c r="G141">
        <f ca="1"/>
        <v>-0.54720000000000002</v>
      </c>
      <c r="H141">
        <f ca="1"/>
        <v>0.44180000000000003</v>
      </c>
    </row>
    <row r="142" spans="1:8" x14ac:dyDescent="0.3">
      <c r="A142" t="str">
        <f ca="1"/>
        <v>Arun</v>
      </c>
      <c r="B142">
        <f ca="1"/>
        <v>-0.30259999999999998</v>
      </c>
      <c r="C142">
        <f ca="1"/>
        <v>-0.5766</v>
      </c>
      <c r="D142">
        <f ca="1"/>
        <v>-0.46679999999999999</v>
      </c>
      <c r="E142">
        <f ca="1"/>
        <v>-0.44040000000000001</v>
      </c>
      <c r="F142">
        <f ca="1"/>
        <v>-0.60160000000000002</v>
      </c>
      <c r="G142">
        <f ca="1"/>
        <v>-0.61099999999999999</v>
      </c>
      <c r="H142">
        <f ca="1"/>
        <v>4.5699999999999998E-2</v>
      </c>
    </row>
    <row r="143" spans="1:8" x14ac:dyDescent="0.3">
      <c r="A143" t="str">
        <f ca="1"/>
        <v>Wolverhampton</v>
      </c>
      <c r="B143">
        <f ca="1"/>
        <v>1.5145999999999999</v>
      </c>
      <c r="C143">
        <f ca="1"/>
        <v>1.8453999999999999</v>
      </c>
      <c r="D143">
        <f ca="1"/>
        <v>1.7704</v>
      </c>
      <c r="E143">
        <f ca="1"/>
        <v>8.2199999999999995E-2</v>
      </c>
      <c r="F143">
        <f ca="1"/>
        <v>2.4573999999999998</v>
      </c>
      <c r="G143">
        <f ca="1"/>
        <v>2.1738</v>
      </c>
      <c r="H143">
        <f ca="1"/>
        <v>0.1462</v>
      </c>
    </row>
    <row r="144" spans="1:8" x14ac:dyDescent="0.3">
      <c r="A144" t="str">
        <f ca="1"/>
        <v>Hackney</v>
      </c>
      <c r="B144">
        <f ca="1"/>
        <v>2.4306000000000001</v>
      </c>
      <c r="C144">
        <f ca="1"/>
        <v>2.3431000000000002</v>
      </c>
      <c r="D144">
        <f ca="1"/>
        <v>2.5047000000000001</v>
      </c>
      <c r="E144">
        <f ca="1"/>
        <v>0.90480000000000005</v>
      </c>
      <c r="F144">
        <f ca="1"/>
        <v>2.3513000000000002</v>
      </c>
      <c r="G144">
        <f ca="1"/>
        <v>2.2347999999999999</v>
      </c>
      <c r="H144">
        <f ca="1"/>
        <v>2.0809000000000002</v>
      </c>
    </row>
    <row r="145" spans="1:8" x14ac:dyDescent="0.3">
      <c r="A145" t="str">
        <f ca="1"/>
        <v>Brent</v>
      </c>
      <c r="B145">
        <f ca="1"/>
        <v>-0.435</v>
      </c>
      <c r="C145">
        <f ca="1"/>
        <v>0.38030000000000003</v>
      </c>
      <c r="D145">
        <f ca="1"/>
        <v>-1.32E-2</v>
      </c>
      <c r="E145">
        <f ca="1"/>
        <v>3.0999999999999999E-3</v>
      </c>
      <c r="F145">
        <f ca="1"/>
        <v>-0.67149999999999999</v>
      </c>
      <c r="G145">
        <f ca="1"/>
        <v>-0.58919999999999995</v>
      </c>
      <c r="H145">
        <f ca="1"/>
        <v>1.2765</v>
      </c>
    </row>
    <row r="146" spans="1:8" x14ac:dyDescent="0.3">
      <c r="A146" t="str">
        <f ca="1"/>
        <v>Somerset</v>
      </c>
      <c r="B146">
        <f ca="1"/>
        <v>-0.4627</v>
      </c>
      <c r="C146">
        <f ca="1"/>
        <v>-0.17030000000000001</v>
      </c>
      <c r="D146">
        <f ca="1"/>
        <v>-0.32679999999999998</v>
      </c>
      <c r="E146">
        <f ca="1"/>
        <v>-5.8099999999999999E-2</v>
      </c>
      <c r="F146">
        <f ca="1"/>
        <v>-0.68889999999999996</v>
      </c>
      <c r="G146">
        <f ca="1"/>
        <v>-0.61599999999999999</v>
      </c>
      <c r="H146">
        <f ca="1"/>
        <v>0.45190000000000002</v>
      </c>
    </row>
    <row r="147" spans="1:8" x14ac:dyDescent="0.3">
      <c r="A147" t="str">
        <f ca="1"/>
        <v>Liverpool City Region Combined Authority</v>
      </c>
      <c r="B147">
        <f ca="1"/>
        <v>-0.72909999999999997</v>
      </c>
      <c r="C147">
        <f ca="1"/>
        <v>-0.54620000000000002</v>
      </c>
      <c r="D147">
        <f ca="1"/>
        <v>-0.66610000000000003</v>
      </c>
      <c r="E147">
        <f ca="1"/>
        <v>-0.56079999999999997</v>
      </c>
      <c r="F147">
        <f ca="1"/>
        <v>-0.68669999999999998</v>
      </c>
      <c r="G147">
        <f ca="1"/>
        <v>-0.70830000000000004</v>
      </c>
      <c r="H147">
        <f ca="1"/>
        <v>-0.29930000000000001</v>
      </c>
    </row>
    <row r="148" spans="1:8" x14ac:dyDescent="0.3">
      <c r="A148" t="str">
        <f ca="1"/>
        <v>East Staffordshire</v>
      </c>
      <c r="B148">
        <f ca="1"/>
        <v>-0.56110000000000004</v>
      </c>
      <c r="C148">
        <f ca="1"/>
        <v>-0.57450000000000001</v>
      </c>
      <c r="D148">
        <f ca="1"/>
        <v>-0.59650000000000003</v>
      </c>
      <c r="E148">
        <f ca="1"/>
        <v>-0.43940000000000001</v>
      </c>
      <c r="F148">
        <f ca="1"/>
        <v>-0.4995</v>
      </c>
      <c r="G148">
        <f ca="1"/>
        <v>-0.52110000000000001</v>
      </c>
      <c r="H148">
        <f ca="1"/>
        <v>-0.52039999999999997</v>
      </c>
    </row>
    <row r="149" spans="1:8" x14ac:dyDescent="0.3">
      <c r="A149" t="str">
        <f ca="1"/>
        <v>Wyre Forest</v>
      </c>
      <c r="B149">
        <f ca="1"/>
        <v>-0.25159999999999999</v>
      </c>
      <c r="C149">
        <f ca="1"/>
        <v>-0.50760000000000005</v>
      </c>
      <c r="D149">
        <f ca="1"/>
        <v>-0.40350000000000003</v>
      </c>
      <c r="E149">
        <f ca="1"/>
        <v>-0.30080000000000001</v>
      </c>
      <c r="F149">
        <f ca="1"/>
        <v>-0.32150000000000001</v>
      </c>
      <c r="G149">
        <f ca="1"/>
        <v>-0.3387</v>
      </c>
      <c r="H149">
        <f ca="1"/>
        <v>-0.3826</v>
      </c>
    </row>
    <row r="150" spans="1:8" x14ac:dyDescent="0.3">
      <c r="A150" t="str">
        <f ca="1"/>
        <v>Scarborough</v>
      </c>
      <c r="B150">
        <f ca="1"/>
        <v>-0.21190000000000001</v>
      </c>
      <c r="C150">
        <f ca="1"/>
        <v>-0.15040000000000001</v>
      </c>
      <c r="D150">
        <f ca="1"/>
        <v>-0.18909999999999999</v>
      </c>
      <c r="E150">
        <f ca="1"/>
        <v>-0.4239</v>
      </c>
      <c r="F150">
        <f ca="1"/>
        <v>2.2599999999999999E-2</v>
      </c>
      <c r="G150">
        <f ca="1"/>
        <v>-5.96E-2</v>
      </c>
      <c r="H150">
        <f ca="1"/>
        <v>-0.4002</v>
      </c>
    </row>
    <row r="151" spans="1:8" x14ac:dyDescent="0.3">
      <c r="A151" t="str">
        <f ca="1"/>
        <v>Staffordshire Moorlands</v>
      </c>
      <c r="B151">
        <f ca="1"/>
        <v>-0.59460000000000002</v>
      </c>
      <c r="C151">
        <f ca="1"/>
        <v>-0.36799999999999999</v>
      </c>
      <c r="D151">
        <f ca="1"/>
        <v>-0.50109999999999999</v>
      </c>
      <c r="E151">
        <f ca="1"/>
        <v>-0.41589999999999999</v>
      </c>
      <c r="F151">
        <f ca="1"/>
        <v>-0.38350000000000001</v>
      </c>
      <c r="G151">
        <f ca="1"/>
        <v>-0.4148</v>
      </c>
      <c r="H151">
        <f ca="1"/>
        <v>-0.48820000000000002</v>
      </c>
    </row>
    <row r="152" spans="1:8" x14ac:dyDescent="0.3">
      <c r="A152" t="str">
        <f ca="1"/>
        <v>Stockport</v>
      </c>
      <c r="B152">
        <f ca="1"/>
        <v>0.91290000000000004</v>
      </c>
      <c r="C152">
        <f ca="1"/>
        <v>0.43070000000000003</v>
      </c>
      <c r="D152">
        <f ca="1"/>
        <v>0.69630000000000003</v>
      </c>
      <c r="E152">
        <f ca="1"/>
        <v>0.49059999999999998</v>
      </c>
      <c r="F152">
        <f ca="1"/>
        <v>1.0294000000000001</v>
      </c>
      <c r="G152">
        <f ca="1"/>
        <v>0.99609999999999999</v>
      </c>
      <c r="H152">
        <f ca="1"/>
        <v>-0.25729999999999997</v>
      </c>
    </row>
    <row r="153" spans="1:8" x14ac:dyDescent="0.3">
      <c r="A153" t="str">
        <f ca="1"/>
        <v>Hammersmith &amp; Fulham</v>
      </c>
      <c r="B153">
        <f ca="1"/>
        <v>1.1878</v>
      </c>
      <c r="C153">
        <f ca="1"/>
        <v>2.6913999999999998</v>
      </c>
      <c r="D153">
        <f ca="1"/>
        <v>2.0653000000000001</v>
      </c>
      <c r="E153">
        <f ca="1"/>
        <v>-9.0899999999999995E-2</v>
      </c>
      <c r="F153">
        <f ca="1"/>
        <v>1.3398000000000001</v>
      </c>
      <c r="G153">
        <f ca="1"/>
        <v>1.1597</v>
      </c>
      <c r="H153">
        <f ca="1"/>
        <v>3.2387999999999999</v>
      </c>
    </row>
    <row r="154" spans="1:8" x14ac:dyDescent="0.3">
      <c r="A154" t="str">
        <f ca="1"/>
        <v>Middlesbrough</v>
      </c>
      <c r="B154">
        <f ca="1"/>
        <v>0.1082</v>
      </c>
      <c r="C154">
        <f ca="1"/>
        <v>0.19420000000000001</v>
      </c>
      <c r="D154">
        <f ca="1"/>
        <v>0.16039999999999999</v>
      </c>
      <c r="E154">
        <f ca="1"/>
        <v>0.29399999999999998</v>
      </c>
      <c r="F154">
        <f ca="1"/>
        <v>0.50109999999999999</v>
      </c>
      <c r="G154">
        <f ca="1"/>
        <v>0.49519999999999997</v>
      </c>
      <c r="H154">
        <f ca="1"/>
        <v>-0.65180000000000005</v>
      </c>
    </row>
    <row r="155" spans="1:8" x14ac:dyDescent="0.3">
      <c r="A155" t="str">
        <f ca="1"/>
        <v>North East Derbyshire</v>
      </c>
      <c r="B155">
        <f ca="1"/>
        <v>-0.43099999999999999</v>
      </c>
      <c r="C155">
        <f ca="1"/>
        <v>-0.62</v>
      </c>
      <c r="D155">
        <f ca="1"/>
        <v>-0.5554</v>
      </c>
      <c r="E155">
        <f ca="1"/>
        <v>0.13769999999999999</v>
      </c>
      <c r="F155">
        <f ca="1"/>
        <v>-0.69579999999999997</v>
      </c>
      <c r="G155">
        <f ca="1"/>
        <v>-0.58530000000000004</v>
      </c>
      <c r="H155">
        <f ca="1"/>
        <v>-0.26140000000000002</v>
      </c>
    </row>
    <row r="156" spans="1:8" x14ac:dyDescent="0.3">
      <c r="A156" t="str">
        <f ca="1"/>
        <v>East London Waste Authority</v>
      </c>
      <c r="B156">
        <f ca="1"/>
        <v>-0.78969999999999996</v>
      </c>
      <c r="C156">
        <f ca="1"/>
        <v>-0.80910000000000004</v>
      </c>
      <c r="D156">
        <f ca="1"/>
        <v>-0.83979999999999999</v>
      </c>
      <c r="E156">
        <f ca="1"/>
        <v>-0.56079999999999997</v>
      </c>
      <c r="F156">
        <f ca="1"/>
        <v>-0.69579999999999997</v>
      </c>
      <c r="G156">
        <f ca="1"/>
        <v>-0.71619999999999995</v>
      </c>
      <c r="H156">
        <f ca="1"/>
        <v>-0.77149999999999996</v>
      </c>
    </row>
    <row r="157" spans="1:8" x14ac:dyDescent="0.3">
      <c r="A157" t="str">
        <f ca="1"/>
        <v>Blaby</v>
      </c>
      <c r="B157">
        <f ca="1"/>
        <v>-0.52</v>
      </c>
      <c r="C157">
        <f ca="1"/>
        <v>-0.54390000000000005</v>
      </c>
      <c r="D157">
        <f ca="1"/>
        <v>-0.55900000000000005</v>
      </c>
      <c r="E157">
        <f ca="1"/>
        <v>-0.45829999999999999</v>
      </c>
      <c r="F157">
        <f ca="1"/>
        <v>-0.39929999999999999</v>
      </c>
      <c r="G157">
        <f ca="1"/>
        <v>-0.43669999999999998</v>
      </c>
      <c r="H157">
        <f ca="1"/>
        <v>-0.60299999999999998</v>
      </c>
    </row>
    <row r="158" spans="1:8" x14ac:dyDescent="0.3">
      <c r="A158" t="str">
        <f ca="1"/>
        <v>Sheffield</v>
      </c>
      <c r="B158">
        <f ca="1"/>
        <v>1.0589</v>
      </c>
      <c r="C158">
        <f ca="1"/>
        <v>-0.25769999999999998</v>
      </c>
      <c r="D158">
        <f ca="1"/>
        <v>0.39560000000000001</v>
      </c>
      <c r="E158">
        <f ca="1"/>
        <v>0.34039999999999998</v>
      </c>
      <c r="F158">
        <f ca="1"/>
        <v>-0.1065</v>
      </c>
      <c r="G158">
        <f ca="1"/>
        <v>-2.9700000000000001E-2</v>
      </c>
      <c r="H158">
        <f ca="1"/>
        <v>1.1819</v>
      </c>
    </row>
    <row r="159" spans="1:8" x14ac:dyDescent="0.3">
      <c r="A159" t="str">
        <f ca="1"/>
        <v>Tyne and Wear Fire and Rescue Authority</v>
      </c>
      <c r="B159">
        <f ca="1"/>
        <v>-0.25600000000000001</v>
      </c>
      <c r="C159">
        <f ca="1"/>
        <v>-0.55259999999999998</v>
      </c>
      <c r="D159">
        <f ca="1"/>
        <v>-0.43020000000000003</v>
      </c>
      <c r="E159">
        <f ca="1"/>
        <v>2.1743000000000001</v>
      </c>
      <c r="F159">
        <f ca="1"/>
        <v>-0.69579999999999997</v>
      </c>
      <c r="G159">
        <f ca="1"/>
        <v>-0.20349999999999999</v>
      </c>
      <c r="H159">
        <f ca="1"/>
        <v>-0.75949999999999995</v>
      </c>
    </row>
    <row r="160" spans="1:8" x14ac:dyDescent="0.3">
      <c r="A160" t="str">
        <f ca="1"/>
        <v>King's Lynn &amp; West Norfolk</v>
      </c>
      <c r="B160">
        <f ca="1"/>
        <v>-0.40849999999999997</v>
      </c>
      <c r="C160">
        <f ca="1"/>
        <v>-0.15770000000000001</v>
      </c>
      <c r="D160">
        <f ca="1"/>
        <v>-0.29249999999999998</v>
      </c>
      <c r="E160">
        <f ca="1"/>
        <v>-0.36840000000000001</v>
      </c>
      <c r="F160">
        <f ca="1"/>
        <v>-0.47539999999999999</v>
      </c>
      <c r="G160">
        <f ca="1"/>
        <v>-0.48659999999999998</v>
      </c>
      <c r="H160">
        <f ca="1"/>
        <v>0.2601</v>
      </c>
    </row>
    <row r="161" spans="1:8" x14ac:dyDescent="0.3">
      <c r="A161" t="str">
        <f ca="1"/>
        <v>Peak District National Park Authority</v>
      </c>
      <c r="B161">
        <f ca="1"/>
        <v>-0.69510000000000005</v>
      </c>
      <c r="C161">
        <f ca="1"/>
        <v>-0.77180000000000004</v>
      </c>
      <c r="D161">
        <f ca="1"/>
        <v>-0.77159999999999995</v>
      </c>
      <c r="E161">
        <f ca="1"/>
        <v>-0.56079999999999997</v>
      </c>
      <c r="F161">
        <f ca="1"/>
        <v>-0.61880000000000002</v>
      </c>
      <c r="G161">
        <f ca="1"/>
        <v>-0.64859999999999995</v>
      </c>
      <c r="H161">
        <f ca="1"/>
        <v>-0.73</v>
      </c>
    </row>
    <row r="162" spans="1:8" x14ac:dyDescent="0.3">
      <c r="A162" t="str">
        <f ca="1"/>
        <v>Epping Forest</v>
      </c>
      <c r="B162">
        <f ca="1"/>
        <v>-0.44090000000000001</v>
      </c>
      <c r="C162">
        <f ca="1"/>
        <v>-0.67390000000000005</v>
      </c>
      <c r="D162">
        <f ca="1"/>
        <v>-0.5897</v>
      </c>
      <c r="E162">
        <f ca="1"/>
        <v>-0.49980000000000002</v>
      </c>
      <c r="F162">
        <f ca="1"/>
        <v>-0.32529999999999998</v>
      </c>
      <c r="G162">
        <f ca="1"/>
        <v>-0.37940000000000002</v>
      </c>
      <c r="H162">
        <f ca="1"/>
        <v>-0.81720000000000004</v>
      </c>
    </row>
    <row r="163" spans="1:8" x14ac:dyDescent="0.3">
      <c r="A163" t="str">
        <f ca="1"/>
        <v>Leicestershire Police and Crime Commissioner and Chief Constable</v>
      </c>
      <c r="B163">
        <f ca="1"/>
        <v>-0.71940000000000004</v>
      </c>
      <c r="C163">
        <f ca="1"/>
        <v>-0.80679999999999996</v>
      </c>
      <c r="D163">
        <f ca="1"/>
        <v>-0.80300000000000005</v>
      </c>
      <c r="E163">
        <f ca="1"/>
        <v>-0.56079999999999997</v>
      </c>
      <c r="F163">
        <f ca="1"/>
        <v>-0.69940000000000002</v>
      </c>
      <c r="G163">
        <f ca="1"/>
        <v>-0.71950000000000003</v>
      </c>
      <c r="H163">
        <f ca="1"/>
        <v>-0.66039999999999999</v>
      </c>
    </row>
    <row r="164" spans="1:8" x14ac:dyDescent="0.3">
      <c r="A164" t="str">
        <f ca="1"/>
        <v>Durham Police and Crime Commissioner and Chief Constable</v>
      </c>
      <c r="B164">
        <f ca="1"/>
        <v>-0.73270000000000002</v>
      </c>
      <c r="C164">
        <f ca="1"/>
        <v>-0.80910000000000004</v>
      </c>
      <c r="D164">
        <f ca="1"/>
        <v>-0.81100000000000005</v>
      </c>
      <c r="E164">
        <f ca="1"/>
        <v>-0.56079999999999997</v>
      </c>
      <c r="F164">
        <f ca="1"/>
        <v>-0.69579999999999997</v>
      </c>
      <c r="G164">
        <f ca="1"/>
        <v>-0.71619999999999995</v>
      </c>
      <c r="H164">
        <f ca="1"/>
        <v>-0.69020000000000004</v>
      </c>
    </row>
    <row r="165" spans="1:8" x14ac:dyDescent="0.3">
      <c r="A165" t="str">
        <f ca="1"/>
        <v>St Helens</v>
      </c>
      <c r="B165">
        <f ca="1"/>
        <v>0.29170000000000001</v>
      </c>
      <c r="C165">
        <f ca="1"/>
        <v>0.27839999999999998</v>
      </c>
      <c r="D165">
        <f ca="1"/>
        <v>0.29909999999999998</v>
      </c>
      <c r="E165">
        <f ca="1"/>
        <v>-0.43030000000000002</v>
      </c>
      <c r="F165">
        <f ca="1"/>
        <v>0.65169999999999995</v>
      </c>
      <c r="G165">
        <f ca="1"/>
        <v>0.49170000000000003</v>
      </c>
      <c r="H165">
        <f ca="1"/>
        <v>-0.25280000000000002</v>
      </c>
    </row>
    <row r="166" spans="1:8" x14ac:dyDescent="0.3">
      <c r="A166" t="str">
        <f ca="1"/>
        <v>Derbyshire Combined Fire Authority</v>
      </c>
      <c r="B166">
        <f ca="1"/>
        <v>-0.76659999999999995</v>
      </c>
      <c r="C166">
        <f ca="1"/>
        <v>-0.80310000000000004</v>
      </c>
      <c r="D166">
        <f ca="1"/>
        <v>-0.82479999999999998</v>
      </c>
      <c r="E166">
        <f ca="1"/>
        <v>-0.56059999999999999</v>
      </c>
      <c r="F166">
        <f ca="1"/>
        <v>-0.69579999999999997</v>
      </c>
      <c r="G166">
        <f ca="1"/>
        <v>-0.71619999999999995</v>
      </c>
      <c r="H166">
        <f ca="1"/>
        <v>-0.72940000000000005</v>
      </c>
    </row>
    <row r="167" spans="1:8" x14ac:dyDescent="0.3">
      <c r="A167" t="str">
        <f ca="1"/>
        <v>York</v>
      </c>
      <c r="B167">
        <f ca="1"/>
        <v>0.4899</v>
      </c>
      <c r="C167">
        <f ca="1"/>
        <v>2.2179000000000002</v>
      </c>
      <c r="D167">
        <f ca="1"/>
        <v>1.4545999999999999</v>
      </c>
      <c r="E167">
        <f ca="1"/>
        <v>1.2581</v>
      </c>
      <c r="F167">
        <f ca="1"/>
        <v>0.39340000000000003</v>
      </c>
      <c r="G167">
        <f ca="1"/>
        <v>0.58130000000000004</v>
      </c>
      <c r="H167">
        <f ca="1"/>
        <v>2.806</v>
      </c>
    </row>
    <row r="168" spans="1:8" x14ac:dyDescent="0.3">
      <c r="A168" t="str">
        <f ca="1"/>
        <v>Hillingdon</v>
      </c>
      <c r="B168">
        <f ca="1"/>
        <v>1.0426</v>
      </c>
      <c r="C168">
        <f ca="1"/>
        <v>1.2102999999999999</v>
      </c>
      <c r="D168">
        <f ca="1"/>
        <v>1.1859999999999999</v>
      </c>
      <c r="E168">
        <f ca="1"/>
        <v>2.8161999999999998</v>
      </c>
      <c r="F168">
        <f ca="1"/>
        <v>1.0223</v>
      </c>
      <c r="G168">
        <f ca="1"/>
        <v>1.4258999999999999</v>
      </c>
      <c r="H168">
        <f ca="1"/>
        <v>0.1658</v>
      </c>
    </row>
    <row r="169" spans="1:8" x14ac:dyDescent="0.3">
      <c r="A169" t="str">
        <f ca="1"/>
        <v>Tameside</v>
      </c>
      <c r="B169">
        <f ca="1"/>
        <v>-0.53449999999999998</v>
      </c>
      <c r="C169">
        <f ca="1"/>
        <v>-0.4738</v>
      </c>
      <c r="D169">
        <f ca="1"/>
        <v>-0.5282</v>
      </c>
      <c r="E169">
        <f ca="1"/>
        <v>-0.25319999999999998</v>
      </c>
      <c r="F169">
        <f ca="1"/>
        <v>-0.68140000000000001</v>
      </c>
      <c r="G169">
        <f ca="1"/>
        <v>-0.64590000000000003</v>
      </c>
      <c r="H169">
        <f ca="1"/>
        <v>-4.9500000000000002E-2</v>
      </c>
    </row>
    <row r="170" spans="1:8" x14ac:dyDescent="0.3">
      <c r="A170" t="str">
        <f ca="1"/>
        <v>Barnsley</v>
      </c>
      <c r="B170">
        <f ca="1"/>
        <v>-0.51500000000000001</v>
      </c>
      <c r="C170">
        <f ca="1"/>
        <v>-0.6331</v>
      </c>
      <c r="D170">
        <f ca="1"/>
        <v>-0.60499999999999998</v>
      </c>
      <c r="E170">
        <f ca="1"/>
        <v>-0.1076</v>
      </c>
      <c r="F170">
        <f ca="1"/>
        <v>-0.68630000000000002</v>
      </c>
      <c r="G170">
        <f ca="1"/>
        <v>-0.62290000000000001</v>
      </c>
      <c r="H170">
        <f ca="1"/>
        <v>-0.31740000000000002</v>
      </c>
    </row>
    <row r="171" spans="1:8" x14ac:dyDescent="0.3">
      <c r="A171" t="str">
        <f ca="1"/>
        <v>Oxford</v>
      </c>
      <c r="B171">
        <f ca="1"/>
        <v>0.60829999999999995</v>
      </c>
      <c r="C171">
        <f ca="1"/>
        <v>0.36820000000000003</v>
      </c>
      <c r="D171">
        <f ca="1"/>
        <v>0.5081</v>
      </c>
      <c r="E171">
        <f ca="1"/>
        <v>2.2764000000000002</v>
      </c>
      <c r="F171">
        <f ca="1"/>
        <v>0.68289999999999995</v>
      </c>
      <c r="G171">
        <f ca="1"/>
        <v>1.0266</v>
      </c>
      <c r="H171">
        <f ca="1"/>
        <v>-0.85599999999999998</v>
      </c>
    </row>
    <row r="172" spans="1:8" x14ac:dyDescent="0.3">
      <c r="A172" t="str">
        <f ca="1"/>
        <v>Sandwell</v>
      </c>
      <c r="B172">
        <f ca="1"/>
        <v>1.5304</v>
      </c>
      <c r="C172">
        <f ca="1"/>
        <v>0.79869999999999997</v>
      </c>
      <c r="D172">
        <f ca="1"/>
        <v>1.2089000000000001</v>
      </c>
      <c r="E172">
        <f ca="1"/>
        <v>1.2859</v>
      </c>
      <c r="F172">
        <f ca="1"/>
        <v>0.45390000000000003</v>
      </c>
      <c r="G172">
        <f ca="1"/>
        <v>0.63980000000000004</v>
      </c>
      <c r="H172">
        <f ca="1"/>
        <v>1.9830000000000001</v>
      </c>
    </row>
    <row r="173" spans="1:8" x14ac:dyDescent="0.3">
      <c r="A173" t="str">
        <f ca="1"/>
        <v>North York Moors National Park Authority</v>
      </c>
      <c r="B173">
        <f ca="1"/>
        <v>-0.78220000000000001</v>
      </c>
      <c r="C173">
        <f ca="1"/>
        <v>-0.80320000000000003</v>
      </c>
      <c r="D173">
        <f ca="1"/>
        <v>-0.83279999999999998</v>
      </c>
      <c r="E173">
        <f ca="1"/>
        <v>-0.56079999999999997</v>
      </c>
      <c r="F173">
        <f ca="1"/>
        <v>-0.69579999999999997</v>
      </c>
      <c r="G173">
        <f ca="1"/>
        <v>-0.71619999999999995</v>
      </c>
      <c r="H173">
        <f ca="1"/>
        <v>-0.75170000000000003</v>
      </c>
    </row>
    <row r="174" spans="1:8" x14ac:dyDescent="0.3">
      <c r="A174" t="str">
        <f ca="1"/>
        <v>East Devon</v>
      </c>
      <c r="B174">
        <f ca="1"/>
        <v>-0.49419999999999997</v>
      </c>
      <c r="C174">
        <f ca="1"/>
        <v>-0.31469999999999998</v>
      </c>
      <c r="D174">
        <f ca="1"/>
        <v>-0.42130000000000001</v>
      </c>
      <c r="E174">
        <f ca="1"/>
        <v>-0.30990000000000001</v>
      </c>
      <c r="F174">
        <f ca="1"/>
        <v>-0.31780000000000003</v>
      </c>
      <c r="G174">
        <f ca="1"/>
        <v>-0.3372</v>
      </c>
      <c r="H174">
        <f ca="1"/>
        <v>-0.43630000000000002</v>
      </c>
    </row>
    <row r="175" spans="1:8" x14ac:dyDescent="0.3">
      <c r="A175" t="str">
        <f ca="1"/>
        <v>Lancashire Police and Crime Commissioner and Chief Constable</v>
      </c>
      <c r="B175">
        <f ca="1"/>
        <v>-0.80369999999999997</v>
      </c>
      <c r="C175">
        <f ca="1"/>
        <v>-0.78249999999999997</v>
      </c>
      <c r="D175">
        <f ca="1"/>
        <v>-0.83240000000000003</v>
      </c>
      <c r="E175">
        <f ca="1"/>
        <v>-0.56079999999999997</v>
      </c>
      <c r="F175">
        <f ca="1"/>
        <v>-0.69420000000000004</v>
      </c>
      <c r="G175">
        <f ca="1"/>
        <v>-0.71479999999999999</v>
      </c>
      <c r="H175">
        <f ca="1"/>
        <v>-0.75380000000000003</v>
      </c>
    </row>
    <row r="176" spans="1:8" x14ac:dyDescent="0.3">
      <c r="A176" t="str">
        <f ca="1"/>
        <v>Suffolk</v>
      </c>
      <c r="B176">
        <f ca="1"/>
        <v>0.98099999999999998</v>
      </c>
      <c r="C176">
        <f ca="1"/>
        <v>0.624</v>
      </c>
      <c r="D176">
        <f ca="1"/>
        <v>0.83589999999999998</v>
      </c>
      <c r="E176">
        <f ca="1"/>
        <v>1.6208</v>
      </c>
      <c r="F176">
        <f ca="1"/>
        <v>0.76370000000000005</v>
      </c>
      <c r="G176">
        <f ca="1"/>
        <v>0.97460000000000002</v>
      </c>
      <c r="H176">
        <f ca="1"/>
        <v>0.18440000000000001</v>
      </c>
    </row>
    <row r="177" spans="1:8" x14ac:dyDescent="0.3">
      <c r="A177" t="str">
        <f ca="1"/>
        <v>Spelthorne</v>
      </c>
      <c r="B177">
        <f ca="1"/>
        <v>-0.3639</v>
      </c>
      <c r="C177">
        <f ca="1"/>
        <v>-0.59050000000000002</v>
      </c>
      <c r="D177">
        <f ca="1"/>
        <v>-0.50539999999999996</v>
      </c>
      <c r="E177">
        <f ca="1"/>
        <v>-0.34920000000000001</v>
      </c>
      <c r="F177">
        <f ca="1"/>
        <v>-0.49049999999999999</v>
      </c>
      <c r="G177">
        <f ca="1"/>
        <v>-0.49630000000000002</v>
      </c>
      <c r="H177">
        <f ca="1"/>
        <v>-0.31869999999999998</v>
      </c>
    </row>
    <row r="178" spans="1:8" x14ac:dyDescent="0.3">
      <c r="A178" t="str">
        <f ca="1"/>
        <v>Surrey Police and Crime Commissioner and Chief Constable</v>
      </c>
      <c r="B178">
        <f ca="1"/>
        <v>-0.73499999999999999</v>
      </c>
      <c r="C178">
        <f ca="1"/>
        <v>-0.74709999999999999</v>
      </c>
      <c r="D178">
        <f ca="1"/>
        <v>-0.77829999999999999</v>
      </c>
      <c r="E178">
        <f ca="1"/>
        <v>-0.52859999999999996</v>
      </c>
      <c r="F178">
        <f ca="1"/>
        <v>-0.69579999999999997</v>
      </c>
      <c r="G178">
        <f ca="1"/>
        <v>-0.71020000000000005</v>
      </c>
      <c r="H178">
        <f ca="1"/>
        <v>-0.61160000000000003</v>
      </c>
    </row>
    <row r="179" spans="1:8" x14ac:dyDescent="0.3">
      <c r="A179" t="str">
        <f ca="1"/>
        <v>East Cambridgeshire</v>
      </c>
      <c r="B179">
        <f ca="1"/>
        <v>-0.63629999999999998</v>
      </c>
      <c r="C179">
        <f ca="1"/>
        <v>-0.56679999999999997</v>
      </c>
      <c r="D179">
        <f ca="1"/>
        <v>-0.63039999999999996</v>
      </c>
      <c r="E179">
        <f ca="1"/>
        <v>-0.45019999999999999</v>
      </c>
      <c r="F179">
        <f ca="1"/>
        <v>-0.3674</v>
      </c>
      <c r="G179">
        <f ca="1"/>
        <v>-0.40710000000000002</v>
      </c>
      <c r="H179">
        <f ca="1"/>
        <v>-0.87019999999999997</v>
      </c>
    </row>
    <row r="180" spans="1:8" x14ac:dyDescent="0.3">
      <c r="A180" t="str">
        <f ca="1"/>
        <v>South Norfolk</v>
      </c>
      <c r="B180">
        <f ca="1"/>
        <v>-0.39900000000000002</v>
      </c>
      <c r="C180">
        <f ca="1"/>
        <v>-0.60609999999999997</v>
      </c>
      <c r="D180">
        <f ca="1"/>
        <v>-0.53169999999999995</v>
      </c>
      <c r="E180">
        <f ca="1"/>
        <v>-0.11840000000000001</v>
      </c>
      <c r="F180">
        <f ca="1"/>
        <v>-0.65029999999999999</v>
      </c>
      <c r="G180">
        <f ca="1"/>
        <v>-0.59340000000000004</v>
      </c>
      <c r="H180">
        <f ca="1"/>
        <v>-0.1764</v>
      </c>
    </row>
    <row r="181" spans="1:8" x14ac:dyDescent="0.3">
      <c r="A181" t="str">
        <f ca="1"/>
        <v>Hereford &amp; Worcester Combined Fire Authority</v>
      </c>
      <c r="B181">
        <f ca="1"/>
        <v>-0.71630000000000005</v>
      </c>
      <c r="C181">
        <f ca="1"/>
        <v>-0.78849999999999998</v>
      </c>
      <c r="D181">
        <f ca="1"/>
        <v>-0.79139999999999999</v>
      </c>
      <c r="E181">
        <f ca="1"/>
        <v>-0.5585</v>
      </c>
      <c r="F181">
        <f ca="1"/>
        <v>-0.69579999999999997</v>
      </c>
      <c r="G181">
        <f ca="1"/>
        <v>-0.71579999999999999</v>
      </c>
      <c r="H181">
        <f ca="1"/>
        <v>-0.63600000000000001</v>
      </c>
    </row>
    <row r="182" spans="1:8" x14ac:dyDescent="0.3">
      <c r="A182" t="str">
        <f ca="1"/>
        <v>Bolsover</v>
      </c>
      <c r="B182">
        <f ca="1"/>
        <v>-0.3599</v>
      </c>
      <c r="C182">
        <f ca="1"/>
        <v>5.7700000000000001E-2</v>
      </c>
      <c r="D182">
        <f ca="1"/>
        <v>-0.1507</v>
      </c>
      <c r="E182">
        <f ca="1"/>
        <v>-0.51629999999999998</v>
      </c>
      <c r="F182">
        <f ca="1"/>
        <v>0.1125</v>
      </c>
      <c r="G182">
        <f ca="1"/>
        <v>2E-3</v>
      </c>
      <c r="H182">
        <f ca="1"/>
        <v>-0.42949999999999999</v>
      </c>
    </row>
    <row r="183" spans="1:8" x14ac:dyDescent="0.3">
      <c r="A183" t="str">
        <f ca="1"/>
        <v>Amber Valley</v>
      </c>
      <c r="B183">
        <f ca="1"/>
        <v>-0.53890000000000005</v>
      </c>
      <c r="C183">
        <f ca="1"/>
        <v>-0.53580000000000005</v>
      </c>
      <c r="D183">
        <f ca="1"/>
        <v>-0.56420000000000003</v>
      </c>
      <c r="E183">
        <f ca="1"/>
        <v>-0.43330000000000002</v>
      </c>
      <c r="F183">
        <f ca="1"/>
        <v>-0.46160000000000001</v>
      </c>
      <c r="G183">
        <f ca="1"/>
        <v>-0.48670000000000002</v>
      </c>
      <c r="H183">
        <f ca="1"/>
        <v>-0.50609999999999999</v>
      </c>
    </row>
    <row r="184" spans="1:8" x14ac:dyDescent="0.3">
      <c r="A184" t="str">
        <f ca="1"/>
        <v>Fenland</v>
      </c>
      <c r="B184">
        <f ca="1"/>
        <v>-0.48859999999999998</v>
      </c>
      <c r="C184">
        <f ca="1"/>
        <v>-0.49909999999999999</v>
      </c>
      <c r="D184">
        <f ca="1"/>
        <v>-0.51880000000000004</v>
      </c>
      <c r="E184">
        <f ca="1"/>
        <v>-0.43680000000000002</v>
      </c>
      <c r="F184">
        <f ca="1"/>
        <v>-0.45319999999999999</v>
      </c>
      <c r="G184">
        <f ca="1"/>
        <v>-0.48</v>
      </c>
      <c r="H184">
        <f ca="1"/>
        <v>-0.39300000000000002</v>
      </c>
    </row>
    <row r="185" spans="1:8" x14ac:dyDescent="0.3">
      <c r="A185" t="str">
        <f ca="1"/>
        <v>Warrington</v>
      </c>
      <c r="B185">
        <f ca="1"/>
        <v>0.43230000000000002</v>
      </c>
      <c r="C185">
        <f ca="1"/>
        <v>2.1</v>
      </c>
      <c r="D185">
        <f ca="1"/>
        <v>1.3613</v>
      </c>
      <c r="E185">
        <f ca="1"/>
        <v>1.5606</v>
      </c>
      <c r="F185">
        <f ca="1"/>
        <v>0.82989999999999997</v>
      </c>
      <c r="G185">
        <f ca="1"/>
        <v>1.0215000000000001</v>
      </c>
      <c r="H185">
        <f ca="1"/>
        <v>1.5616000000000001</v>
      </c>
    </row>
    <row r="186" spans="1:8" x14ac:dyDescent="0.3">
      <c r="A186" t="str">
        <f ca="1"/>
        <v>Breckland</v>
      </c>
      <c r="B186">
        <f ca="1"/>
        <v>-0.51400000000000001</v>
      </c>
      <c r="C186">
        <f ca="1"/>
        <v>-0.49320000000000003</v>
      </c>
      <c r="D186">
        <f ca="1"/>
        <v>-0.52839999999999998</v>
      </c>
      <c r="E186">
        <f ca="1"/>
        <v>-0.44450000000000001</v>
      </c>
      <c r="F186">
        <f ca="1"/>
        <v>-0.52239999999999998</v>
      </c>
      <c r="G186">
        <f ca="1"/>
        <v>-0.54220000000000002</v>
      </c>
      <c r="H186">
        <f ca="1"/>
        <v>-0.28139999999999998</v>
      </c>
    </row>
    <row r="187" spans="1:8" x14ac:dyDescent="0.3">
      <c r="A187" t="str">
        <f ca="1"/>
        <v>West Devon</v>
      </c>
      <c r="B187">
        <f ca="1"/>
        <v>-0.72529999999999994</v>
      </c>
      <c r="C187">
        <f ca="1"/>
        <v>-0.72430000000000005</v>
      </c>
      <c r="D187">
        <f ca="1"/>
        <v>-0.7611</v>
      </c>
      <c r="E187">
        <f ca="1"/>
        <v>-0.52329999999999999</v>
      </c>
      <c r="F187">
        <f ca="1"/>
        <v>-0.67190000000000005</v>
      </c>
      <c r="G187">
        <f ca="1"/>
        <v>-0.68820000000000003</v>
      </c>
      <c r="H187">
        <f ca="1"/>
        <v>-0.6119</v>
      </c>
    </row>
    <row r="188" spans="1:8" x14ac:dyDescent="0.3">
      <c r="A188" t="str">
        <f ca="1"/>
        <v>Buckinghamshire Council</v>
      </c>
      <c r="B188">
        <f ca="1"/>
        <v>3.1616</v>
      </c>
      <c r="C188">
        <f ca="1"/>
        <v>1.4109</v>
      </c>
      <c r="D188">
        <f ca="1"/>
        <v>2.3673999999999999</v>
      </c>
      <c r="E188">
        <f ca="1"/>
        <v>2.5127000000000002</v>
      </c>
      <c r="F188">
        <f ca="1"/>
        <v>2.5366</v>
      </c>
      <c r="G188">
        <f ca="1"/>
        <v>2.6989999999999998</v>
      </c>
      <c r="H188">
        <f ca="1"/>
        <v>0.65880000000000005</v>
      </c>
    </row>
    <row r="189" spans="1:8" x14ac:dyDescent="0.3">
      <c r="A189" t="str">
        <f ca="1"/>
        <v>West Sussex</v>
      </c>
      <c r="B189">
        <f ca="1"/>
        <v>1.4475</v>
      </c>
      <c r="C189">
        <f ca="1"/>
        <v>2.4432</v>
      </c>
      <c r="D189">
        <f ca="1"/>
        <v>2.0617000000000001</v>
      </c>
      <c r="E189">
        <f ca="1"/>
        <v>0.53659999999999997</v>
      </c>
      <c r="F189">
        <f ca="1"/>
        <v>2.3471000000000002</v>
      </c>
      <c r="G189">
        <f ca="1"/>
        <v>2.1621000000000001</v>
      </c>
      <c r="H189">
        <f ca="1"/>
        <v>0.99380000000000002</v>
      </c>
    </row>
    <row r="190" spans="1:8" x14ac:dyDescent="0.3">
      <c r="A190" t="str">
        <f ca="1"/>
        <v>Mendip</v>
      </c>
      <c r="B190">
        <f ca="1"/>
        <v>-0.59289999999999998</v>
      </c>
      <c r="C190">
        <f ca="1"/>
        <v>-0.3407</v>
      </c>
      <c r="D190">
        <f ca="1"/>
        <v>-0.48530000000000001</v>
      </c>
      <c r="E190">
        <f ca="1"/>
        <v>-0.35549999999999998</v>
      </c>
      <c r="F190">
        <f ca="1"/>
        <v>-0.38719999999999999</v>
      </c>
      <c r="G190">
        <f ca="1"/>
        <v>-0.40679999999999999</v>
      </c>
      <c r="H190">
        <f ca="1"/>
        <v>-0.46179999999999999</v>
      </c>
    </row>
    <row r="191" spans="1:8" x14ac:dyDescent="0.3">
      <c r="A191" t="str">
        <f ca="1"/>
        <v>Gravesham</v>
      </c>
      <c r="B191">
        <f ca="1"/>
        <v>-0.3805</v>
      </c>
      <c r="C191">
        <f ca="1"/>
        <v>-0.2243</v>
      </c>
      <c r="D191">
        <f ca="1"/>
        <v>-0.31459999999999999</v>
      </c>
      <c r="E191">
        <f ca="1"/>
        <v>-0.42920000000000003</v>
      </c>
      <c r="F191">
        <f ca="1"/>
        <v>-0.18609999999999999</v>
      </c>
      <c r="G191">
        <f ca="1"/>
        <v>-0.24390000000000001</v>
      </c>
      <c r="H191">
        <f ca="1"/>
        <v>-0.34329999999999999</v>
      </c>
    </row>
    <row r="192" spans="1:8" x14ac:dyDescent="0.3">
      <c r="A192" t="str">
        <f ca="1"/>
        <v>South Yorkshire Mayoral Combined Authority</v>
      </c>
      <c r="B192">
        <f ca="1"/>
        <v>-0.3866</v>
      </c>
      <c r="C192">
        <f ca="1"/>
        <v>-0.4073</v>
      </c>
      <c r="D192">
        <f ca="1"/>
        <v>-0.41720000000000002</v>
      </c>
      <c r="E192">
        <f ca="1"/>
        <v>-0.55820000000000003</v>
      </c>
      <c r="F192">
        <f ca="1"/>
        <v>-0.62770000000000004</v>
      </c>
      <c r="G192">
        <f ca="1"/>
        <v>-0.65600000000000003</v>
      </c>
      <c r="H192">
        <f ca="1"/>
        <v>0.28589999999999999</v>
      </c>
    </row>
    <row r="193" spans="1:8" x14ac:dyDescent="0.3">
      <c r="A193" t="str">
        <f ca="1"/>
        <v>Horsham</v>
      </c>
      <c r="B193">
        <f ca="1"/>
        <v>-0.45490000000000003</v>
      </c>
      <c r="C193">
        <f ca="1"/>
        <v>-0.35620000000000002</v>
      </c>
      <c r="D193">
        <f ca="1"/>
        <v>-0.42399999999999999</v>
      </c>
      <c r="E193">
        <f ca="1"/>
        <v>-0.41520000000000001</v>
      </c>
      <c r="F193">
        <f ca="1"/>
        <v>-0.24709999999999999</v>
      </c>
      <c r="G193">
        <f ca="1"/>
        <v>-0.2949</v>
      </c>
      <c r="H193">
        <f ca="1"/>
        <v>-0.53820000000000001</v>
      </c>
    </row>
    <row r="194" spans="1:8" x14ac:dyDescent="0.3">
      <c r="A194" t="str">
        <f ca="1"/>
        <v>North Devon</v>
      </c>
      <c r="B194">
        <f ca="1"/>
        <v>-0.54469999999999996</v>
      </c>
      <c r="C194">
        <f ca="1"/>
        <v>0.58850000000000002</v>
      </c>
      <c r="D194">
        <f ca="1"/>
        <v>4.4600000000000001E-2</v>
      </c>
      <c r="E194">
        <f ca="1"/>
        <v>-0.4657</v>
      </c>
      <c r="F194">
        <f ca="1"/>
        <v>0.44019999999999998</v>
      </c>
      <c r="G194">
        <f ca="1"/>
        <v>0.29930000000000001</v>
      </c>
      <c r="H194">
        <f ca="1"/>
        <v>-0.54169999999999996</v>
      </c>
    </row>
    <row r="195" spans="1:8" x14ac:dyDescent="0.3">
      <c r="A195" t="str">
        <f ca="1"/>
        <v>Braintree</v>
      </c>
      <c r="B195">
        <f ca="1"/>
        <v>-0.20680000000000001</v>
      </c>
      <c r="C195">
        <f ca="1"/>
        <v>-0.36599999999999999</v>
      </c>
      <c r="D195">
        <f ca="1"/>
        <v>-0.30380000000000001</v>
      </c>
      <c r="E195">
        <f ca="1"/>
        <v>-0.45190000000000002</v>
      </c>
      <c r="F195">
        <f ca="1"/>
        <v>-0.17269999999999999</v>
      </c>
      <c r="G195">
        <f ca="1"/>
        <v>-0.2364</v>
      </c>
      <c r="H195">
        <f ca="1"/>
        <v>-0.32969999999999999</v>
      </c>
    </row>
    <row r="196" spans="1:8" x14ac:dyDescent="0.3">
      <c r="A196" t="str">
        <f ca="1"/>
        <v>Devon &amp; Somerset Combined Fire Authority</v>
      </c>
      <c r="B196">
        <f ca="1"/>
        <v>0.14899999999999999</v>
      </c>
      <c r="C196">
        <f ca="1"/>
        <v>-0.26960000000000001</v>
      </c>
      <c r="D196">
        <f ca="1"/>
        <v>-7.1300000000000002E-2</v>
      </c>
      <c r="E196">
        <f ca="1"/>
        <v>-0.53659999999999997</v>
      </c>
      <c r="F196">
        <f ca="1"/>
        <v>0.37609999999999999</v>
      </c>
      <c r="G196">
        <f ca="1"/>
        <v>0.2298</v>
      </c>
      <c r="H196">
        <f ca="1"/>
        <v>-0.71350000000000002</v>
      </c>
    </row>
    <row r="197" spans="1:8" x14ac:dyDescent="0.3">
      <c r="A197" t="str">
        <f ca="1"/>
        <v>Merseyside Fire &amp; CD Authority</v>
      </c>
      <c r="B197">
        <f ca="1"/>
        <v>-0.7873</v>
      </c>
      <c r="C197">
        <f ca="1"/>
        <v>-0.78669999999999995</v>
      </c>
      <c r="D197">
        <f ca="1"/>
        <v>-0.82640000000000002</v>
      </c>
      <c r="E197">
        <f ca="1"/>
        <v>-0.56079999999999997</v>
      </c>
      <c r="F197">
        <f ca="1"/>
        <v>-0.69579999999999997</v>
      </c>
      <c r="G197">
        <f ca="1"/>
        <v>-0.71619999999999995</v>
      </c>
      <c r="H197">
        <f ca="1"/>
        <v>-0.73360000000000003</v>
      </c>
    </row>
    <row r="198" spans="1:8" x14ac:dyDescent="0.3">
      <c r="A198" t="str">
        <f ca="1"/>
        <v>East Hertfordshire</v>
      </c>
      <c r="B198">
        <f ca="1"/>
        <v>0.1022</v>
      </c>
      <c r="C198">
        <f ca="1"/>
        <v>0.161</v>
      </c>
      <c r="D198">
        <f ca="1"/>
        <v>0.13930000000000001</v>
      </c>
      <c r="E198">
        <f ca="1"/>
        <v>-0.33850000000000002</v>
      </c>
      <c r="F198">
        <f ca="1"/>
        <v>0.47020000000000001</v>
      </c>
      <c r="G198">
        <f ca="1"/>
        <v>0.34960000000000002</v>
      </c>
      <c r="H198">
        <f ca="1"/>
        <v>-0.3866</v>
      </c>
    </row>
    <row r="199" spans="1:8" x14ac:dyDescent="0.3">
      <c r="A199" t="str">
        <f ca="1"/>
        <v>Wiltshire Police and Crime Commissioner and Chief Constable</v>
      </c>
      <c r="B199">
        <f ca="1"/>
        <v>-0.78969999999999996</v>
      </c>
      <c r="C199">
        <f ca="1"/>
        <v>-0.80910000000000004</v>
      </c>
      <c r="D199">
        <f ca="1"/>
        <v>-0.83979999999999999</v>
      </c>
      <c r="E199">
        <f ca="1"/>
        <v>-0.56079999999999997</v>
      </c>
      <c r="F199">
        <f ca="1"/>
        <v>-0.69579999999999997</v>
      </c>
      <c r="G199">
        <f ca="1"/>
        <v>-0.71619999999999995</v>
      </c>
      <c r="H199">
        <f ca="1"/>
        <v>-0.77149999999999996</v>
      </c>
    </row>
    <row r="200" spans="1:8" x14ac:dyDescent="0.3">
      <c r="A200" t="str">
        <f ca="1"/>
        <v>Cambridgeshire Combined Fire Authority</v>
      </c>
      <c r="B200">
        <f ca="1"/>
        <v>-0.75560000000000005</v>
      </c>
      <c r="C200">
        <f ca="1"/>
        <v>-0.8024</v>
      </c>
      <c r="D200">
        <f ca="1"/>
        <v>-0.81889999999999996</v>
      </c>
      <c r="E200">
        <f ca="1"/>
        <v>-0.56079999999999997</v>
      </c>
      <c r="F200">
        <f ca="1"/>
        <v>-0.69540000000000002</v>
      </c>
      <c r="G200">
        <f ca="1"/>
        <v>-0.71589999999999998</v>
      </c>
      <c r="H200">
        <f ca="1"/>
        <v>-0.71330000000000005</v>
      </c>
    </row>
    <row r="201" spans="1:8" x14ac:dyDescent="0.3">
      <c r="A201" t="str">
        <f ca="1"/>
        <v>Kent Combined Fire Authority</v>
      </c>
      <c r="B201">
        <f ca="1"/>
        <v>-0.23499999999999999</v>
      </c>
      <c r="C201">
        <f ca="1"/>
        <v>-0.47560000000000002</v>
      </c>
      <c r="D201">
        <f ca="1"/>
        <v>-0.37769999999999998</v>
      </c>
      <c r="E201">
        <f ca="1"/>
        <v>-0.52669999999999995</v>
      </c>
      <c r="F201">
        <f ca="1"/>
        <v>-0.1244</v>
      </c>
      <c r="G201">
        <f ca="1"/>
        <v>-0.20799999999999999</v>
      </c>
      <c r="H201">
        <f ca="1"/>
        <v>-0.60129999999999995</v>
      </c>
    </row>
    <row r="202" spans="1:8" x14ac:dyDescent="0.3">
      <c r="A202" t="str">
        <f ca="1"/>
        <v>City of London</v>
      </c>
      <c r="B202">
        <f ca="1"/>
        <v>-0.41589999999999999</v>
      </c>
      <c r="C202">
        <f ca="1"/>
        <v>1.38E-2</v>
      </c>
      <c r="D202">
        <f ca="1"/>
        <v>-0.20300000000000001</v>
      </c>
      <c r="E202">
        <f ca="1"/>
        <v>-0.50249999999999995</v>
      </c>
      <c r="F202">
        <f ca="1"/>
        <v>-0.13170000000000001</v>
      </c>
      <c r="G202">
        <f ca="1"/>
        <v>-0.2099</v>
      </c>
      <c r="H202">
        <f ca="1"/>
        <v>-0.10440000000000001</v>
      </c>
    </row>
    <row r="203" spans="1:8" x14ac:dyDescent="0.3">
      <c r="A203" t="str">
        <f ca="1"/>
        <v>Carlisle</v>
      </c>
      <c r="B203">
        <f ca="1"/>
        <v>-0.4556</v>
      </c>
      <c r="C203">
        <f ca="1"/>
        <v>-9.2799999999999994E-2</v>
      </c>
      <c r="D203">
        <f ca="1"/>
        <v>-0.28100000000000003</v>
      </c>
      <c r="E203">
        <f ca="1"/>
        <v>-0.45829999999999999</v>
      </c>
      <c r="F203">
        <f ca="1"/>
        <v>-4.1300000000000003E-2</v>
      </c>
      <c r="G203">
        <f ca="1"/>
        <v>-0.1222</v>
      </c>
      <c r="H203">
        <f ca="1"/>
        <v>-0.5202</v>
      </c>
    </row>
    <row r="204" spans="1:8" x14ac:dyDescent="0.3">
      <c r="A204" t="str">
        <f ca="1"/>
        <v>Uttlesford</v>
      </c>
      <c r="B204">
        <f ca="1"/>
        <v>-0.41670000000000001</v>
      </c>
      <c r="C204">
        <f ca="1"/>
        <v>-0.12039999999999999</v>
      </c>
      <c r="D204">
        <f ca="1"/>
        <v>-0.27629999999999999</v>
      </c>
      <c r="E204">
        <f ca="1"/>
        <v>-0.4385</v>
      </c>
      <c r="F204">
        <f ca="1"/>
        <v>-9.6600000000000005E-2</v>
      </c>
      <c r="G204">
        <f ca="1"/>
        <v>-0.16700000000000001</v>
      </c>
      <c r="H204">
        <f ca="1"/>
        <v>-0.40689999999999998</v>
      </c>
    </row>
    <row r="205" spans="1:8" x14ac:dyDescent="0.3">
      <c r="A205" t="str">
        <f ca="1"/>
        <v>Leicestershire</v>
      </c>
      <c r="B205">
        <f ca="1"/>
        <v>2.9037000000000002</v>
      </c>
      <c r="C205">
        <f ca="1"/>
        <v>1.5358000000000001</v>
      </c>
      <c r="D205">
        <f ca="1"/>
        <v>2.3048000000000002</v>
      </c>
      <c r="E205">
        <f ca="1"/>
        <v>4.7073999999999998</v>
      </c>
      <c r="F205">
        <f ca="1"/>
        <v>2.2033</v>
      </c>
      <c r="G205">
        <f ca="1"/>
        <v>2.8176999999999999</v>
      </c>
      <c r="H205">
        <f ca="1"/>
        <v>0.21779999999999999</v>
      </c>
    </row>
    <row r="206" spans="1:8" x14ac:dyDescent="0.3">
      <c r="A206" t="str">
        <f ca="1"/>
        <v>Manchester</v>
      </c>
      <c r="B206">
        <f ca="1"/>
        <v>3.1608000000000001</v>
      </c>
      <c r="C206">
        <f ca="1"/>
        <v>3.4073000000000002</v>
      </c>
      <c r="D206">
        <f ca="1"/>
        <v>3.4531000000000001</v>
      </c>
      <c r="E206">
        <f ca="1"/>
        <v>2.3552</v>
      </c>
      <c r="F206">
        <f ca="1"/>
        <v>3.5501999999999998</v>
      </c>
      <c r="G206">
        <f ca="1"/>
        <v>3.5596999999999999</v>
      </c>
      <c r="H206">
        <f ca="1"/>
        <v>1.8019000000000001</v>
      </c>
    </row>
    <row r="207" spans="1:8" x14ac:dyDescent="0.3">
      <c r="A207" t="str">
        <f ca="1"/>
        <v>Gateshead</v>
      </c>
      <c r="B207">
        <f ca="1"/>
        <v>0.53400000000000003</v>
      </c>
      <c r="C207">
        <f ca="1"/>
        <v>0.33660000000000001</v>
      </c>
      <c r="D207">
        <f ca="1"/>
        <v>0.45329999999999998</v>
      </c>
      <c r="E207">
        <f ca="1"/>
        <v>0.98570000000000002</v>
      </c>
      <c r="F207">
        <f ca="1"/>
        <v>0.248</v>
      </c>
      <c r="G207">
        <f ca="1"/>
        <v>0.40260000000000001</v>
      </c>
      <c r="H207">
        <f ca="1"/>
        <v>0.38090000000000002</v>
      </c>
    </row>
    <row r="208" spans="1:8" x14ac:dyDescent="0.3">
      <c r="A208" t="str">
        <f ca="1"/>
        <v>New Forest National Park</v>
      </c>
      <c r="B208">
        <f ca="1"/>
        <v>-0.75729999999999997</v>
      </c>
      <c r="C208">
        <f ca="1"/>
        <v>-0.79790000000000005</v>
      </c>
      <c r="D208">
        <f ca="1"/>
        <v>-0.81730000000000003</v>
      </c>
      <c r="E208">
        <f ca="1"/>
        <v>-0.55249999999999999</v>
      </c>
      <c r="F208">
        <f ca="1"/>
        <v>-0.69520000000000004</v>
      </c>
      <c r="G208">
        <f ca="1"/>
        <v>-0.71409999999999996</v>
      </c>
      <c r="H208">
        <f ca="1"/>
        <v>-0.7127</v>
      </c>
    </row>
    <row r="209" spans="1:8" x14ac:dyDescent="0.3">
      <c r="A209" t="str">
        <f ca="1"/>
        <v>Rushmoor</v>
      </c>
      <c r="B209">
        <f ca="1"/>
        <v>-0.67359999999999998</v>
      </c>
      <c r="C209">
        <f ca="1"/>
        <v>-0.65</v>
      </c>
      <c r="D209">
        <f ca="1"/>
        <v>-0.69450000000000001</v>
      </c>
      <c r="E209">
        <f ca="1"/>
        <v>-0.53390000000000004</v>
      </c>
      <c r="F209">
        <f ca="1"/>
        <v>-0.65859999999999996</v>
      </c>
      <c r="G209">
        <f ca="1"/>
        <v>-0.67859999999999998</v>
      </c>
      <c r="H209">
        <f ca="1"/>
        <v>-0.4456</v>
      </c>
    </row>
    <row r="210" spans="1:8" x14ac:dyDescent="0.3">
      <c r="A210" t="str">
        <f ca="1"/>
        <v>West Yorkshire Fire &amp; CD Authority</v>
      </c>
      <c r="B210">
        <f ca="1"/>
        <v>-0.76659999999999995</v>
      </c>
      <c r="C210">
        <f ca="1"/>
        <v>-0.76659999999999995</v>
      </c>
      <c r="D210">
        <f ca="1"/>
        <v>-0.80500000000000005</v>
      </c>
      <c r="E210">
        <f ca="1"/>
        <v>-0.56059999999999999</v>
      </c>
      <c r="F210">
        <f ca="1"/>
        <v>-0.69579999999999997</v>
      </c>
      <c r="G210">
        <f ca="1"/>
        <v>-0.71619999999999995</v>
      </c>
      <c r="H210">
        <f ca="1"/>
        <v>-0.67330000000000001</v>
      </c>
    </row>
    <row r="211" spans="1:8" x14ac:dyDescent="0.3">
      <c r="A211" t="str">
        <f ca="1"/>
        <v>Thames Valley Police and Crime Commissioner and Chief Constable</v>
      </c>
      <c r="B211">
        <f ca="1"/>
        <v>-0.72989999999999999</v>
      </c>
      <c r="C211">
        <f ca="1"/>
        <v>-0.79259999999999997</v>
      </c>
      <c r="D211">
        <f ca="1"/>
        <v>-0.80049999999999999</v>
      </c>
      <c r="E211">
        <f ca="1"/>
        <v>-0.56079999999999997</v>
      </c>
      <c r="F211">
        <f ca="1"/>
        <v>-0.69579999999999997</v>
      </c>
      <c r="G211">
        <f ca="1"/>
        <v>-0.71619999999999995</v>
      </c>
      <c r="H211">
        <f ca="1"/>
        <v>-0.66069999999999995</v>
      </c>
    </row>
    <row r="212" spans="1:8" x14ac:dyDescent="0.3">
      <c r="A212" t="str">
        <f ca="1"/>
        <v>South Downs National Park Authority</v>
      </c>
      <c r="B212">
        <f ca="1"/>
        <v>-0.6361</v>
      </c>
      <c r="C212">
        <f ca="1"/>
        <v>-0.64349999999999996</v>
      </c>
      <c r="D212">
        <f ca="1"/>
        <v>-0.67200000000000004</v>
      </c>
      <c r="E212">
        <f ca="1"/>
        <v>-0.5212</v>
      </c>
      <c r="F212">
        <f ca="1"/>
        <v>-0.4728</v>
      </c>
      <c r="G212">
        <f ca="1"/>
        <v>-0.51300000000000001</v>
      </c>
      <c r="H212">
        <f ca="1"/>
        <v>-0.75129999999999997</v>
      </c>
    </row>
    <row r="213" spans="1:8" x14ac:dyDescent="0.3">
      <c r="A213" t="str">
        <f ca="1"/>
        <v>West Midlands Fire and Rescue Authority</v>
      </c>
      <c r="B213">
        <f ca="1"/>
        <v>-0.66600000000000004</v>
      </c>
      <c r="C213">
        <f ca="1"/>
        <v>-0.7792</v>
      </c>
      <c r="D213">
        <f ca="1"/>
        <v>-0.76090000000000002</v>
      </c>
      <c r="E213">
        <f ca="1"/>
        <v>-0.55230000000000001</v>
      </c>
      <c r="F213">
        <f ca="1"/>
        <v>-0.69579999999999997</v>
      </c>
      <c r="G213">
        <f ca="1"/>
        <v>-0.71460000000000001</v>
      </c>
      <c r="H213">
        <f ca="1"/>
        <v>-0.55269999999999997</v>
      </c>
    </row>
    <row r="214" spans="1:8" x14ac:dyDescent="0.3">
      <c r="A214" t="str">
        <f ca="1"/>
        <v>Camden</v>
      </c>
      <c r="B214">
        <f ca="1"/>
        <v>2.9699</v>
      </c>
      <c r="C214">
        <f ca="1"/>
        <v>2.8620999999999999</v>
      </c>
      <c r="D214">
        <f ca="1"/>
        <v>3.0598999999999998</v>
      </c>
      <c r="E214">
        <f ca="1"/>
        <v>1.1393</v>
      </c>
      <c r="F214">
        <f ca="1"/>
        <v>2.6951999999999998</v>
      </c>
      <c r="G214">
        <f ca="1"/>
        <v>2.5808</v>
      </c>
      <c r="H214">
        <f ca="1"/>
        <v>2.8754</v>
      </c>
    </row>
    <row r="215" spans="1:8" x14ac:dyDescent="0.3">
      <c r="A215" t="str">
        <f ca="1"/>
        <v>Sutton</v>
      </c>
      <c r="B215">
        <f ca="1"/>
        <v>-0.44719999999999999</v>
      </c>
      <c r="C215">
        <f ca="1"/>
        <v>-0.54200000000000004</v>
      </c>
      <c r="D215">
        <f ca="1"/>
        <v>-0.5212</v>
      </c>
      <c r="E215">
        <f ca="1"/>
        <v>-0.40660000000000002</v>
      </c>
      <c r="F215">
        <f ca="1"/>
        <v>-0.64029999999999998</v>
      </c>
      <c r="G215">
        <f ca="1"/>
        <v>-0.63859999999999995</v>
      </c>
      <c r="H215">
        <f ca="1"/>
        <v>-4.5999999999999999E-2</v>
      </c>
    </row>
    <row r="216" spans="1:8" x14ac:dyDescent="0.3">
      <c r="A216" t="str">
        <f ca="1"/>
        <v>Tonbridge &amp; Malling</v>
      </c>
      <c r="B216">
        <f ca="1"/>
        <v>-0.41649999999999998</v>
      </c>
      <c r="C216">
        <f ca="1"/>
        <v>-0.49790000000000001</v>
      </c>
      <c r="D216">
        <f ca="1"/>
        <v>-0.48159999999999997</v>
      </c>
      <c r="E216">
        <f ca="1"/>
        <v>-0.4854</v>
      </c>
      <c r="F216">
        <f ca="1"/>
        <v>-0.40889999999999999</v>
      </c>
      <c r="G216">
        <f ca="1"/>
        <v>-0.45019999999999999</v>
      </c>
      <c r="H216">
        <f ca="1"/>
        <v>-0.35460000000000003</v>
      </c>
    </row>
    <row r="217" spans="1:8" x14ac:dyDescent="0.3">
      <c r="A217" t="str">
        <f ca="1"/>
        <v>Gosport</v>
      </c>
      <c r="B217">
        <f ca="1"/>
        <v>-0.2114</v>
      </c>
      <c r="C217">
        <f ca="1"/>
        <v>-0.54700000000000004</v>
      </c>
      <c r="D217">
        <f ca="1"/>
        <v>-0.40460000000000002</v>
      </c>
      <c r="E217">
        <f ca="1"/>
        <v>-0.53920000000000001</v>
      </c>
      <c r="F217">
        <f ca="1"/>
        <v>-0.1948</v>
      </c>
      <c r="G217">
        <f ca="1"/>
        <v>-0.2722</v>
      </c>
      <c r="H217">
        <f ca="1"/>
        <v>-0.53420000000000001</v>
      </c>
    </row>
    <row r="218" spans="1:8" x14ac:dyDescent="0.3">
      <c r="A218" t="str">
        <f ca="1"/>
        <v>Northamptonshire Police, Fire and Crime Commissioner Fire and Rescue Authority</v>
      </c>
      <c r="B218">
        <f ca="1"/>
        <v>-0.78969999999999996</v>
      </c>
      <c r="C218">
        <f ca="1"/>
        <v>-0.80910000000000004</v>
      </c>
      <c r="D218">
        <f ca="1"/>
        <v>-0.83979999999999999</v>
      </c>
      <c r="E218">
        <f ca="1"/>
        <v>-0.56079999999999997</v>
      </c>
      <c r="F218">
        <f ca="1"/>
        <v>-0.69579999999999997</v>
      </c>
      <c r="G218">
        <f ca="1"/>
        <v>-0.71619999999999995</v>
      </c>
      <c r="H218">
        <f ca="1"/>
        <v>-0.77149999999999996</v>
      </c>
    </row>
    <row r="219" spans="1:8" x14ac:dyDescent="0.3">
      <c r="A219" t="str">
        <f ca="1"/>
        <v>Allerdale</v>
      </c>
      <c r="B219">
        <f ca="1"/>
        <v>-0.60499999999999998</v>
      </c>
      <c r="C219">
        <f ca="1"/>
        <v>-0.50480000000000003</v>
      </c>
      <c r="D219">
        <f ca="1"/>
        <v>-0.58079999999999998</v>
      </c>
      <c r="E219">
        <f ca="1"/>
        <v>-0.45100000000000001</v>
      </c>
      <c r="F219">
        <f ca="1"/>
        <v>-0.60160000000000002</v>
      </c>
      <c r="G219">
        <f ca="1"/>
        <v>-0.6129</v>
      </c>
      <c r="H219">
        <f ca="1"/>
        <v>-0.27139999999999997</v>
      </c>
    </row>
    <row r="220" spans="1:8" x14ac:dyDescent="0.3">
      <c r="A220" t="str">
        <f ca="1"/>
        <v>Hampshire</v>
      </c>
      <c r="B220">
        <f ca="1"/>
        <v>4.8501000000000003</v>
      </c>
      <c r="C220">
        <f ca="1"/>
        <v>3.9921000000000002</v>
      </c>
      <c r="D220">
        <f ca="1"/>
        <v>4.6260000000000003</v>
      </c>
      <c r="E220">
        <f ca="1"/>
        <v>3.8477000000000001</v>
      </c>
      <c r="F220">
        <f ca="1"/>
        <v>5.1875</v>
      </c>
      <c r="G220">
        <f ca="1"/>
        <v>5.2775999999999996</v>
      </c>
      <c r="H220">
        <f ca="1"/>
        <v>1.2794000000000001</v>
      </c>
    </row>
    <row r="221" spans="1:8" x14ac:dyDescent="0.3">
      <c r="A221" t="str">
        <f ca="1"/>
        <v>West Berkshire</v>
      </c>
      <c r="B221">
        <f ca="1"/>
        <v>-0.58720000000000006</v>
      </c>
      <c r="C221">
        <f ca="1"/>
        <v>-0.69399999999999995</v>
      </c>
      <c r="D221">
        <f ca="1"/>
        <v>-0.67469999999999997</v>
      </c>
      <c r="E221">
        <f ca="1"/>
        <v>-0.3538</v>
      </c>
      <c r="F221">
        <f ca="1"/>
        <v>-0.66879999999999995</v>
      </c>
      <c r="G221">
        <f ca="1"/>
        <v>-0.65380000000000005</v>
      </c>
      <c r="H221">
        <f ca="1"/>
        <v>-0.4451</v>
      </c>
    </row>
    <row r="222" spans="1:8" x14ac:dyDescent="0.3">
      <c r="A222" t="str">
        <f ca="1"/>
        <v>Herefordshire</v>
      </c>
      <c r="B222">
        <f ca="1"/>
        <v>-0.15959999999999999</v>
      </c>
      <c r="C222">
        <f ca="1"/>
        <v>-0.37</v>
      </c>
      <c r="D222">
        <f ca="1"/>
        <v>-0.28199999999999997</v>
      </c>
      <c r="E222">
        <f ca="1"/>
        <v>-0.26719999999999999</v>
      </c>
      <c r="F222">
        <f ca="1"/>
        <v>-0.50939999999999996</v>
      </c>
      <c r="G222">
        <f ca="1"/>
        <v>-0.4975</v>
      </c>
      <c r="H222">
        <f ca="1"/>
        <v>0.31380000000000002</v>
      </c>
    </row>
    <row r="223" spans="1:8" x14ac:dyDescent="0.3">
      <c r="A223" t="str">
        <f ca="1"/>
        <v>East Hampshire</v>
      </c>
      <c r="B223">
        <f ca="1"/>
        <v>-0.5867</v>
      </c>
      <c r="C223">
        <f ca="1"/>
        <v>-0.69330000000000003</v>
      </c>
      <c r="D223">
        <f ca="1"/>
        <v>-0.67410000000000003</v>
      </c>
      <c r="E223">
        <f ca="1"/>
        <v>-0.3886</v>
      </c>
      <c r="F223">
        <f ca="1"/>
        <v>-0.65100000000000002</v>
      </c>
      <c r="G223">
        <f ca="1"/>
        <v>-0.64459999999999995</v>
      </c>
      <c r="H223">
        <f ca="1"/>
        <v>-0.4637</v>
      </c>
    </row>
    <row r="224" spans="1:8" x14ac:dyDescent="0.3">
      <c r="A224" t="str">
        <f ca="1"/>
        <v>Calderdale</v>
      </c>
      <c r="B224">
        <f ca="1"/>
        <v>0.71419999999999995</v>
      </c>
      <c r="C224">
        <f ca="1"/>
        <v>0.5403</v>
      </c>
      <c r="D224">
        <f ca="1"/>
        <v>0.65529999999999999</v>
      </c>
      <c r="E224">
        <f ca="1"/>
        <v>9.4399999999999998E-2</v>
      </c>
      <c r="F224">
        <f ca="1"/>
        <v>0.87309999999999999</v>
      </c>
      <c r="G224">
        <f ca="1"/>
        <v>0.78459999999999996</v>
      </c>
      <c r="H224">
        <f ca="1"/>
        <v>9.8900000000000002E-2</v>
      </c>
    </row>
    <row r="225" spans="1:8" x14ac:dyDescent="0.3">
      <c r="A225" t="str">
        <f ca="1"/>
        <v>Selby</v>
      </c>
      <c r="B225">
        <f ca="1"/>
        <v>-0.47249999999999998</v>
      </c>
      <c r="C225">
        <f ca="1"/>
        <v>-0.42120000000000002</v>
      </c>
      <c r="D225">
        <f ca="1"/>
        <v>-0.46829999999999999</v>
      </c>
      <c r="E225">
        <f ca="1"/>
        <v>-0.4718</v>
      </c>
      <c r="F225">
        <f ca="1"/>
        <v>-0.2591</v>
      </c>
      <c r="G225">
        <f ca="1"/>
        <v>-0.316</v>
      </c>
      <c r="H225">
        <f ca="1"/>
        <v>-0.6159</v>
      </c>
    </row>
    <row r="226" spans="1:8" x14ac:dyDescent="0.3">
      <c r="A226" t="str">
        <f ca="1"/>
        <v>Mid Devon</v>
      </c>
      <c r="B226">
        <f ca="1"/>
        <v>-0.49180000000000001</v>
      </c>
      <c r="C226">
        <f ca="1"/>
        <v>-0.47770000000000001</v>
      </c>
      <c r="D226">
        <f ca="1"/>
        <v>-0.50880000000000003</v>
      </c>
      <c r="E226">
        <f ca="1"/>
        <v>-0.4919</v>
      </c>
      <c r="F226">
        <f ca="1"/>
        <v>-0.3705</v>
      </c>
      <c r="G226">
        <f ca="1"/>
        <v>-0.41770000000000002</v>
      </c>
      <c r="H226">
        <f ca="1"/>
        <v>-0.50360000000000005</v>
      </c>
    </row>
    <row r="227" spans="1:8" x14ac:dyDescent="0.3">
      <c r="A227" t="str">
        <f ca="1"/>
        <v>Reading</v>
      </c>
      <c r="B227">
        <f ca="1"/>
        <v>0.31230000000000002</v>
      </c>
      <c r="C227">
        <f ca="1"/>
        <v>0.76100000000000001</v>
      </c>
      <c r="D227">
        <f ca="1"/>
        <v>0.57210000000000005</v>
      </c>
      <c r="E227">
        <f ca="1"/>
        <v>0.19020000000000001</v>
      </c>
      <c r="F227">
        <f ca="1"/>
        <v>0.66900000000000004</v>
      </c>
      <c r="G227">
        <f ca="1"/>
        <v>0.62319999999999998</v>
      </c>
      <c r="H227">
        <f ca="1"/>
        <v>0.2238</v>
      </c>
    </row>
    <row r="228" spans="1:8" x14ac:dyDescent="0.3">
      <c r="A228" t="str">
        <f ca="1"/>
        <v>Redcar &amp; Cleveland</v>
      </c>
      <c r="B228">
        <f ca="1"/>
        <v>-1.29E-2</v>
      </c>
      <c r="C228">
        <f ca="1"/>
        <v>0.1176</v>
      </c>
      <c r="D228">
        <f ca="1"/>
        <v>5.7500000000000002E-2</v>
      </c>
      <c r="E228">
        <f ca="1"/>
        <v>-6.3200000000000006E-2</v>
      </c>
      <c r="F228">
        <f ca="1"/>
        <v>0.3957</v>
      </c>
      <c r="G228">
        <f ca="1"/>
        <v>0.3357</v>
      </c>
      <c r="H228">
        <f ca="1"/>
        <v>-0.58630000000000004</v>
      </c>
    </row>
    <row r="229" spans="1:8" x14ac:dyDescent="0.3">
      <c r="A229" t="str">
        <f ca="1"/>
        <v>South Staffordshire</v>
      </c>
      <c r="B229">
        <f ca="1"/>
        <v>-0.59750000000000003</v>
      </c>
      <c r="C229">
        <f ca="1"/>
        <v>-0.3508</v>
      </c>
      <c r="D229">
        <f ca="1"/>
        <v>-0.49320000000000003</v>
      </c>
      <c r="E229">
        <f ca="1"/>
        <v>-0.32690000000000002</v>
      </c>
      <c r="F229">
        <f ca="1"/>
        <v>-0.40129999999999999</v>
      </c>
      <c r="G229">
        <f ca="1"/>
        <v>-0.41370000000000001</v>
      </c>
      <c r="H229">
        <f ca="1"/>
        <v>-0.46839999999999998</v>
      </c>
    </row>
    <row r="230" spans="1:8" x14ac:dyDescent="0.3">
      <c r="A230" t="str">
        <f ca="1"/>
        <v>Maldon</v>
      </c>
      <c r="B230">
        <f ca="1"/>
        <v>-0.58260000000000001</v>
      </c>
      <c r="C230">
        <f ca="1"/>
        <v>-0.75170000000000003</v>
      </c>
      <c r="D230">
        <f ca="1"/>
        <v>-0.70379999999999998</v>
      </c>
      <c r="E230">
        <f ca="1"/>
        <v>-0.53700000000000003</v>
      </c>
      <c r="F230">
        <f ca="1"/>
        <v>-0.64800000000000002</v>
      </c>
      <c r="G230">
        <f ca="1"/>
        <v>-0.66979999999999995</v>
      </c>
      <c r="H230">
        <f ca="1"/>
        <v>-0.4914</v>
      </c>
    </row>
    <row r="231" spans="1:8" x14ac:dyDescent="0.3">
      <c r="A231" t="str">
        <f ca="1"/>
        <v>Sevenoaks</v>
      </c>
      <c r="B231">
        <f ca="1"/>
        <v>-0.69699999999999995</v>
      </c>
      <c r="C231">
        <f ca="1"/>
        <v>-0.4138</v>
      </c>
      <c r="D231">
        <f ca="1"/>
        <v>-0.57779999999999998</v>
      </c>
      <c r="E231">
        <f ca="1"/>
        <v>-0.44769999999999999</v>
      </c>
      <c r="F231">
        <f ca="1"/>
        <v>-0.58289999999999997</v>
      </c>
      <c r="G231">
        <f ca="1"/>
        <v>-0.59589999999999999</v>
      </c>
      <c r="H231">
        <f ca="1"/>
        <v>-0.30080000000000001</v>
      </c>
    </row>
    <row r="232" spans="1:8" x14ac:dyDescent="0.3">
      <c r="A232" t="str">
        <f ca="1"/>
        <v>Dartford</v>
      </c>
      <c r="B232">
        <f ca="1"/>
        <v>-0.47149999999999997</v>
      </c>
      <c r="C232">
        <f ca="1"/>
        <v>-0.41689999999999999</v>
      </c>
      <c r="D232">
        <f ca="1"/>
        <v>-0.46539999999999998</v>
      </c>
      <c r="E232">
        <f ca="1"/>
        <v>-0.39450000000000002</v>
      </c>
      <c r="F232">
        <f ca="1"/>
        <v>-0.31790000000000002</v>
      </c>
      <c r="G232">
        <f ca="1"/>
        <v>-0.35320000000000001</v>
      </c>
      <c r="H232">
        <f ca="1"/>
        <v>-0.52510000000000001</v>
      </c>
    </row>
    <row r="233" spans="1:8" x14ac:dyDescent="0.3">
      <c r="A233" t="str">
        <f ca="1"/>
        <v>Lee Valley Regional Park Authority</v>
      </c>
      <c r="B233">
        <f ca="1"/>
        <v>-0.69220000000000004</v>
      </c>
      <c r="C233">
        <f ca="1"/>
        <v>-0.64659999999999995</v>
      </c>
      <c r="D233">
        <f ca="1"/>
        <v>-0.70209999999999995</v>
      </c>
      <c r="E233">
        <f ca="1"/>
        <v>-0.51329999999999998</v>
      </c>
      <c r="F233">
        <f ca="1"/>
        <v>-0.69579999999999997</v>
      </c>
      <c r="G233">
        <f ca="1"/>
        <v>-0.70730000000000004</v>
      </c>
      <c r="H233">
        <f ca="1"/>
        <v>-0.40289999999999998</v>
      </c>
    </row>
    <row r="234" spans="1:8" x14ac:dyDescent="0.3">
      <c r="A234" t="str">
        <f ca="1"/>
        <v>New Forest</v>
      </c>
      <c r="B234">
        <f ca="1"/>
        <v>0.96479999999999999</v>
      </c>
      <c r="C234">
        <f ca="1"/>
        <v>-4.2099999999999999E-2</v>
      </c>
      <c r="D234">
        <f ca="1"/>
        <v>0.46529999999999999</v>
      </c>
      <c r="E234">
        <f ca="1"/>
        <v>-0.43130000000000002</v>
      </c>
      <c r="F234">
        <f ca="1"/>
        <v>0.98629999999999995</v>
      </c>
      <c r="G234">
        <f ca="1"/>
        <v>0.78539999999999999</v>
      </c>
      <c r="H234">
        <f ca="1"/>
        <v>-0.439</v>
      </c>
    </row>
    <row r="235" spans="1:8" x14ac:dyDescent="0.3">
      <c r="A235" t="str">
        <f ca="1"/>
        <v>Worcester</v>
      </c>
      <c r="B235">
        <f ca="1"/>
        <v>-0.46300000000000002</v>
      </c>
      <c r="C235">
        <f ca="1"/>
        <v>-0.91400000000000003</v>
      </c>
      <c r="D235">
        <f ca="1"/>
        <v>-0.73160000000000003</v>
      </c>
      <c r="E235">
        <f ca="1"/>
        <v>-0.504</v>
      </c>
      <c r="F235">
        <f ca="1"/>
        <v>-0.63539999999999996</v>
      </c>
      <c r="G235">
        <f ca="1"/>
        <v>-0.65249999999999997</v>
      </c>
      <c r="H235">
        <f ca="1"/>
        <v>-0.60840000000000005</v>
      </c>
    </row>
    <row r="236" spans="1:8" x14ac:dyDescent="0.3">
      <c r="A236" t="str">
        <f ca="1"/>
        <v>Devon</v>
      </c>
      <c r="B236">
        <f ca="1"/>
        <v>0.20269999999999999</v>
      </c>
      <c r="C236">
        <f ca="1"/>
        <v>0.7621</v>
      </c>
      <c r="D236">
        <f ca="1"/>
        <v>0.51719999999999999</v>
      </c>
      <c r="E236">
        <f ca="1"/>
        <v>1.5811999999999999</v>
      </c>
      <c r="F236">
        <f ca="1"/>
        <v>0.33729999999999999</v>
      </c>
      <c r="G236">
        <f ca="1"/>
        <v>0.5927</v>
      </c>
      <c r="H236">
        <f ca="1"/>
        <v>0.1371</v>
      </c>
    </row>
    <row r="237" spans="1:8" x14ac:dyDescent="0.3">
      <c r="A237" t="str">
        <f ca="1"/>
        <v>Colchester</v>
      </c>
      <c r="B237">
        <f ca="1"/>
        <v>-0.22009999999999999</v>
      </c>
      <c r="C237">
        <f ca="1"/>
        <v>0.19670000000000001</v>
      </c>
      <c r="D237">
        <f ca="1"/>
        <v>-4.3E-3</v>
      </c>
      <c r="E237">
        <f ca="1"/>
        <v>-7.9699999999999993E-2</v>
      </c>
      <c r="F237">
        <f ca="1"/>
        <v>0.31419999999999998</v>
      </c>
      <c r="G237">
        <f ca="1"/>
        <v>0.26100000000000001</v>
      </c>
      <c r="H237">
        <f ca="1"/>
        <v>-0.59430000000000005</v>
      </c>
    </row>
    <row r="238" spans="1:8" x14ac:dyDescent="0.3">
      <c r="A238" t="str">
        <f ca="1"/>
        <v>Windsor &amp; Maidenhead</v>
      </c>
      <c r="B238">
        <f ca="1"/>
        <v>-0.71870000000000001</v>
      </c>
      <c r="C238">
        <f ca="1"/>
        <v>0.4153</v>
      </c>
      <c r="D238">
        <f ca="1"/>
        <v>-0.13769999999999999</v>
      </c>
      <c r="E238">
        <f ca="1"/>
        <v>-0.30280000000000001</v>
      </c>
      <c r="F238">
        <f ca="1"/>
        <v>7.5499999999999998E-2</v>
      </c>
      <c r="G238">
        <f ca="1"/>
        <v>9.4999999999999998E-3</v>
      </c>
      <c r="H238">
        <f ca="1"/>
        <v>-0.40949999999999998</v>
      </c>
    </row>
    <row r="239" spans="1:8" x14ac:dyDescent="0.3">
      <c r="A239" t="str">
        <f ca="1"/>
        <v>South Yorkshire Police and Crime Commissioner and Chief Constable</v>
      </c>
      <c r="B239">
        <f ca="1"/>
        <v>-0.78969999999999996</v>
      </c>
      <c r="C239">
        <f ca="1"/>
        <v>-0.80910000000000004</v>
      </c>
      <c r="D239">
        <f ca="1"/>
        <v>-0.83979999999999999</v>
      </c>
      <c r="E239">
        <f ca="1"/>
        <v>-0.56079999999999997</v>
      </c>
      <c r="F239">
        <f ca="1"/>
        <v>-0.69579999999999997</v>
      </c>
      <c r="G239">
        <f ca="1"/>
        <v>-0.71619999999999995</v>
      </c>
      <c r="H239">
        <f ca="1"/>
        <v>-0.77149999999999996</v>
      </c>
    </row>
    <row r="240" spans="1:8" x14ac:dyDescent="0.3">
      <c r="A240" t="str">
        <f ca="1"/>
        <v>Yorkshire Dales National Park Authority</v>
      </c>
      <c r="B240">
        <f ca="1"/>
        <v>-0.73860000000000003</v>
      </c>
      <c r="C240">
        <f ca="1"/>
        <v>-0.76590000000000003</v>
      </c>
      <c r="D240">
        <f ca="1"/>
        <v>-0.79039999999999999</v>
      </c>
      <c r="E240">
        <f ca="1"/>
        <v>-0.55169999999999997</v>
      </c>
      <c r="F240">
        <f ca="1"/>
        <v>-0.69399999999999995</v>
      </c>
      <c r="G240">
        <f ca="1"/>
        <v>-0.71299999999999997</v>
      </c>
      <c r="H240">
        <f ca="1"/>
        <v>-0.63939999999999997</v>
      </c>
    </row>
    <row r="241" spans="1:8" x14ac:dyDescent="0.3">
      <c r="A241" t="str">
        <f ca="1"/>
        <v>North of Tyne Combined Authority</v>
      </c>
      <c r="B241">
        <f ca="1"/>
        <v>-0.37740000000000001</v>
      </c>
      <c r="C241">
        <f ca="1"/>
        <v>-0.72909999999999997</v>
      </c>
      <c r="D241">
        <f ca="1"/>
        <v>-0.5877</v>
      </c>
      <c r="E241">
        <f ca="1"/>
        <v>-0.56079999999999997</v>
      </c>
      <c r="F241">
        <f ca="1"/>
        <v>-0.39529999999999998</v>
      </c>
      <c r="G241">
        <f ca="1"/>
        <v>-0.45240000000000002</v>
      </c>
      <c r="H241">
        <f ca="1"/>
        <v>-0.64880000000000004</v>
      </c>
    </row>
    <row r="242" spans="1:8" x14ac:dyDescent="0.3">
      <c r="A242" t="str">
        <f ca="1"/>
        <v>North Lincolnshire</v>
      </c>
      <c r="B242">
        <f ca="1"/>
        <v>0.41749999999999998</v>
      </c>
      <c r="C242">
        <f ca="1"/>
        <v>-8.5099999999999995E-2</v>
      </c>
      <c r="D242">
        <f ca="1"/>
        <v>0.16489999999999999</v>
      </c>
      <c r="E242">
        <f ca="1"/>
        <v>-0.21759999999999999</v>
      </c>
      <c r="F242">
        <f ca="1"/>
        <v>0.37369999999999998</v>
      </c>
      <c r="G242">
        <f ca="1"/>
        <v>0.28739999999999999</v>
      </c>
      <c r="H242">
        <f ca="1"/>
        <v>-0.1757</v>
      </c>
    </row>
    <row r="243" spans="1:8" x14ac:dyDescent="0.3">
      <c r="A243" t="str">
        <f ca="1"/>
        <v>Lake District National Park</v>
      </c>
      <c r="B243">
        <f ca="1"/>
        <v>-0.77110000000000001</v>
      </c>
      <c r="C243">
        <f ca="1"/>
        <v>-0.79800000000000004</v>
      </c>
      <c r="D243">
        <f ca="1"/>
        <v>-0.82430000000000003</v>
      </c>
      <c r="E243">
        <f ca="1"/>
        <v>-0.56040000000000001</v>
      </c>
      <c r="F243">
        <f ca="1"/>
        <v>-0.69520000000000004</v>
      </c>
      <c r="G243">
        <f ca="1"/>
        <v>-0.71560000000000001</v>
      </c>
      <c r="H243">
        <f ca="1"/>
        <v>-0.72909999999999997</v>
      </c>
    </row>
    <row r="244" spans="1:8" x14ac:dyDescent="0.3">
      <c r="A244" t="str">
        <f ca="1"/>
        <v>Cheshire Police and Crime Commissioner and Chief Constable</v>
      </c>
      <c r="B244">
        <f ca="1"/>
        <v>-0.73319999999999996</v>
      </c>
      <c r="C244">
        <f ca="1"/>
        <v>-0.79379999999999995</v>
      </c>
      <c r="D244">
        <f ca="1"/>
        <v>-0.80289999999999995</v>
      </c>
      <c r="E244">
        <f ca="1"/>
        <v>-0.56079999999999997</v>
      </c>
      <c r="F244">
        <f ca="1"/>
        <v>-0.69579999999999997</v>
      </c>
      <c r="G244">
        <f ca="1"/>
        <v>-0.71619999999999995</v>
      </c>
      <c r="H244">
        <f ca="1"/>
        <v>-0.66749999999999998</v>
      </c>
    </row>
    <row r="245" spans="1:8" x14ac:dyDescent="0.3">
      <c r="A245" t="str">
        <f ca="1"/>
        <v>Torbay</v>
      </c>
      <c r="B245">
        <f ca="1"/>
        <v>-5.4800000000000001E-2</v>
      </c>
      <c r="C245">
        <f ca="1"/>
        <v>0.13719999999999999</v>
      </c>
      <c r="D245">
        <f ca="1"/>
        <v>4.6899999999999997E-2</v>
      </c>
      <c r="E245">
        <f ca="1"/>
        <v>-9.11E-2</v>
      </c>
      <c r="F245">
        <f ca="1"/>
        <v>0.24399999999999999</v>
      </c>
      <c r="G245">
        <f ca="1"/>
        <v>0.1973</v>
      </c>
      <c r="H245">
        <f ca="1"/>
        <v>-0.3075</v>
      </c>
    </row>
    <row r="246" spans="1:8" x14ac:dyDescent="0.3">
      <c r="A246" t="str">
        <f ca="1"/>
        <v>Dorset Police and Crime Commissioner and Chief Constable</v>
      </c>
      <c r="B246">
        <f ca="1"/>
        <v>-0.78449999999999998</v>
      </c>
      <c r="C246">
        <f ca="1"/>
        <v>-0.80689999999999995</v>
      </c>
      <c r="D246">
        <f ca="1"/>
        <v>-0.83599999999999997</v>
      </c>
      <c r="E246">
        <f ca="1"/>
        <v>-0.56079999999999997</v>
      </c>
      <c r="F246">
        <f ca="1"/>
        <v>-0.69579999999999997</v>
      </c>
      <c r="G246">
        <f ca="1"/>
        <v>-0.71619999999999995</v>
      </c>
      <c r="H246">
        <f ca="1"/>
        <v>-0.76060000000000005</v>
      </c>
    </row>
    <row r="247" spans="1:8" x14ac:dyDescent="0.3">
      <c r="A247" t="str">
        <f ca="1"/>
        <v>Harlow</v>
      </c>
      <c r="B247">
        <f ca="1"/>
        <v>-0.4748</v>
      </c>
      <c r="C247">
        <f ca="1"/>
        <v>-0.28149999999999997</v>
      </c>
      <c r="D247">
        <f ca="1"/>
        <v>-0.39340000000000003</v>
      </c>
      <c r="E247">
        <f ca="1"/>
        <v>-0.37269999999999998</v>
      </c>
      <c r="F247">
        <f ca="1"/>
        <v>-0.22700000000000001</v>
      </c>
      <c r="G247">
        <f ca="1"/>
        <v>-0.26919999999999999</v>
      </c>
      <c r="H247">
        <f ca="1"/>
        <v>-0.50919999999999999</v>
      </c>
    </row>
    <row r="248" spans="1:8" x14ac:dyDescent="0.3">
      <c r="A248" t="str">
        <f ca="1"/>
        <v>Merseyside Police and Crime Commissioner and Chief Constable</v>
      </c>
      <c r="B248">
        <f ca="1"/>
        <v>-0.73509999999999998</v>
      </c>
      <c r="C248">
        <f ca="1"/>
        <v>-0.79590000000000005</v>
      </c>
      <c r="D248">
        <f ca="1"/>
        <v>-0.80500000000000005</v>
      </c>
      <c r="E248">
        <f ca="1"/>
        <v>-0.55800000000000005</v>
      </c>
      <c r="F248">
        <f ca="1"/>
        <v>-0.69579999999999997</v>
      </c>
      <c r="G248">
        <f ca="1"/>
        <v>-0.7157</v>
      </c>
      <c r="H248">
        <f ca="1"/>
        <v>-0.6744</v>
      </c>
    </row>
    <row r="249" spans="1:8" x14ac:dyDescent="0.3">
      <c r="A249" t="str">
        <f ca="1"/>
        <v>Slough</v>
      </c>
      <c r="B249">
        <f ca="1"/>
        <v>0.42930000000000001</v>
      </c>
      <c r="C249">
        <f ca="1"/>
        <v>0.97170000000000001</v>
      </c>
      <c r="D249">
        <f ca="1"/>
        <v>0.74590000000000001</v>
      </c>
      <c r="E249">
        <f ca="1"/>
        <v>-0.25979999999999998</v>
      </c>
      <c r="F249">
        <f ca="1"/>
        <v>-0.46800000000000003</v>
      </c>
      <c r="G249">
        <f ca="1"/>
        <v>-0.4597</v>
      </c>
      <c r="H249">
        <f ca="1"/>
        <v>3.1286</v>
      </c>
    </row>
    <row r="250" spans="1:8" x14ac:dyDescent="0.3">
      <c r="A250" t="str">
        <f ca="1"/>
        <v>West London Waste Authority</v>
      </c>
      <c r="B250">
        <f ca="1"/>
        <v>-0.78969999999999996</v>
      </c>
      <c r="C250">
        <f ca="1"/>
        <v>-0.80910000000000004</v>
      </c>
      <c r="D250">
        <f ca="1"/>
        <v>-0.83979999999999999</v>
      </c>
      <c r="E250">
        <f ca="1"/>
        <v>-0.56079999999999997</v>
      </c>
      <c r="F250">
        <f ca="1"/>
        <v>-0.69579999999999997</v>
      </c>
      <c r="G250">
        <f ca="1"/>
        <v>-0.71619999999999995</v>
      </c>
      <c r="H250">
        <f ca="1"/>
        <v>-0.77149999999999996</v>
      </c>
    </row>
    <row r="251" spans="1:8" x14ac:dyDescent="0.3">
      <c r="A251" t="str">
        <f ca="1"/>
        <v>Blackpool</v>
      </c>
      <c r="B251">
        <f ca="1"/>
        <v>0.34549999999999997</v>
      </c>
      <c r="C251">
        <f ca="1"/>
        <v>-0.12989999999999999</v>
      </c>
      <c r="D251">
        <f ca="1"/>
        <v>0.1042</v>
      </c>
      <c r="E251">
        <f ca="1"/>
        <v>-0.23449999999999999</v>
      </c>
      <c r="F251">
        <f ca="1"/>
        <v>0.43769999999999998</v>
      </c>
      <c r="G251">
        <f ca="1"/>
        <v>0.34039999999999998</v>
      </c>
      <c r="H251">
        <f ca="1"/>
        <v>-0.46529999999999999</v>
      </c>
    </row>
    <row r="252" spans="1:8" x14ac:dyDescent="0.3">
      <c r="A252" t="str">
        <f ca="1"/>
        <v>Peterborough</v>
      </c>
      <c r="B252">
        <f ca="1"/>
        <v>-0.1086</v>
      </c>
      <c r="C252">
        <f ca="1"/>
        <v>0.6048</v>
      </c>
      <c r="D252">
        <f ca="1"/>
        <v>0.27410000000000001</v>
      </c>
      <c r="E252">
        <f ca="1"/>
        <v>0.14910000000000001</v>
      </c>
      <c r="F252">
        <f ca="1"/>
        <v>0.30730000000000002</v>
      </c>
      <c r="G252">
        <f ca="1"/>
        <v>0.29780000000000001</v>
      </c>
      <c r="H252">
        <f ca="1"/>
        <v>0.109</v>
      </c>
    </row>
    <row r="253" spans="1:8" x14ac:dyDescent="0.3">
      <c r="A253" t="str">
        <f ca="1"/>
        <v>Ealing</v>
      </c>
      <c r="B253">
        <f ca="1"/>
        <v>1.4288000000000001</v>
      </c>
      <c r="C253">
        <f ca="1"/>
        <v>1.8761000000000001</v>
      </c>
      <c r="D253">
        <f ca="1"/>
        <v>1.7437</v>
      </c>
      <c r="E253">
        <f ca="1"/>
        <v>0.34570000000000001</v>
      </c>
      <c r="F253">
        <f ca="1"/>
        <v>1.8293999999999999</v>
      </c>
      <c r="G253">
        <f ca="1"/>
        <v>1.6716</v>
      </c>
      <c r="H253">
        <f ca="1"/>
        <v>1.1906000000000001</v>
      </c>
    </row>
    <row r="254" spans="1:8" x14ac:dyDescent="0.3">
      <c r="A254" t="str">
        <f ca="1"/>
        <v>Gloucestershire</v>
      </c>
      <c r="B254">
        <f ca="1"/>
        <v>1.4867999999999999</v>
      </c>
      <c r="C254">
        <f ca="1"/>
        <v>0.16830000000000001</v>
      </c>
      <c r="D254">
        <f ca="1"/>
        <v>0.84389999999999998</v>
      </c>
      <c r="E254">
        <f ca="1"/>
        <v>0.8679</v>
      </c>
      <c r="F254">
        <f ca="1"/>
        <v>0.68759999999999999</v>
      </c>
      <c r="G254">
        <f ca="1"/>
        <v>0.76659999999999995</v>
      </c>
      <c r="H254">
        <f ca="1"/>
        <v>0.67059999999999997</v>
      </c>
    </row>
    <row r="255" spans="1:8" x14ac:dyDescent="0.3">
      <c r="A255" t="str">
        <f ca="1"/>
        <v>Southwark</v>
      </c>
      <c r="B255">
        <f ca="1"/>
        <v>1.7931999999999999</v>
      </c>
      <c r="C255">
        <f ca="1"/>
        <v>2.5297000000000001</v>
      </c>
      <c r="D255">
        <f ca="1"/>
        <v>2.2837000000000001</v>
      </c>
      <c r="E255">
        <f ca="1"/>
        <v>-0.55989999999999995</v>
      </c>
      <c r="F255">
        <f ca="1"/>
        <v>-4.02E-2</v>
      </c>
      <c r="G255">
        <f ca="1"/>
        <v>-0.14019999999999999</v>
      </c>
      <c r="H255">
        <f ca="1"/>
        <v>6.7531999999999996</v>
      </c>
    </row>
    <row r="256" spans="1:8" x14ac:dyDescent="0.3">
      <c r="A256" t="str">
        <f ca="1"/>
        <v>West Midlands Police and Crime Commissioner and Chief Constable</v>
      </c>
      <c r="B256">
        <f ca="1"/>
        <v>-0.63019999999999998</v>
      </c>
      <c r="C256">
        <f ca="1"/>
        <v>-0.78590000000000004</v>
      </c>
      <c r="D256">
        <f ca="1"/>
        <v>-0.74639999999999995</v>
      </c>
      <c r="E256">
        <f ca="1"/>
        <v>-0.54769999999999996</v>
      </c>
      <c r="F256">
        <f ca="1"/>
        <v>-0.69479999999999997</v>
      </c>
      <c r="G256">
        <f ca="1"/>
        <v>-0.71299999999999997</v>
      </c>
      <c r="H256">
        <f ca="1"/>
        <v>-0.51539999999999997</v>
      </c>
    </row>
    <row r="257" spans="1:8" x14ac:dyDescent="0.3">
      <c r="A257" t="str">
        <f ca="1"/>
        <v>Wealden</v>
      </c>
      <c r="B257">
        <f ca="1"/>
        <v>-0.33589999999999998</v>
      </c>
      <c r="C257">
        <f ca="1"/>
        <v>-0.50670000000000004</v>
      </c>
      <c r="D257">
        <f ca="1"/>
        <v>-0.44569999999999999</v>
      </c>
      <c r="E257">
        <f ca="1"/>
        <v>-0.44700000000000001</v>
      </c>
      <c r="F257">
        <f ca="1"/>
        <v>-0.39269999999999999</v>
      </c>
      <c r="G257">
        <f ca="1"/>
        <v>-0.42870000000000003</v>
      </c>
      <c r="H257">
        <f ca="1"/>
        <v>-0.30099999999999999</v>
      </c>
    </row>
    <row r="258" spans="1:8" x14ac:dyDescent="0.3">
      <c r="A258" t="str">
        <f ca="1"/>
        <v>Buckinghamshire &amp; Milton Keynes Combined Fire Authority</v>
      </c>
      <c r="B258">
        <f ca="1"/>
        <v>-0.52459999999999996</v>
      </c>
      <c r="C258">
        <f ca="1"/>
        <v>-0.56950000000000001</v>
      </c>
      <c r="D258">
        <f ca="1"/>
        <v>-0.57530000000000003</v>
      </c>
      <c r="E258">
        <f ca="1"/>
        <v>-0.44619999999999999</v>
      </c>
      <c r="F258">
        <f ca="1"/>
        <v>-0.69220000000000004</v>
      </c>
      <c r="G258">
        <f ca="1"/>
        <v>-0.69159999999999999</v>
      </c>
      <c r="H258">
        <f ca="1"/>
        <v>-8.0500000000000002E-2</v>
      </c>
    </row>
    <row r="259" spans="1:8" x14ac:dyDescent="0.3">
      <c r="A259" t="str">
        <f ca="1"/>
        <v>South Yorkshire Fire &amp; CD Authority</v>
      </c>
      <c r="B259">
        <f ca="1"/>
        <v>-0.70369999999999999</v>
      </c>
      <c r="C259">
        <f ca="1"/>
        <v>-0.80910000000000004</v>
      </c>
      <c r="D259">
        <f ca="1"/>
        <v>-0.79630000000000001</v>
      </c>
      <c r="E259">
        <f ca="1"/>
        <v>-0.56079999999999997</v>
      </c>
      <c r="F259">
        <f ca="1"/>
        <v>-0.69579999999999997</v>
      </c>
      <c r="G259">
        <f ca="1"/>
        <v>-0.71619999999999995</v>
      </c>
      <c r="H259">
        <f ca="1"/>
        <v>-0.64880000000000004</v>
      </c>
    </row>
    <row r="260" spans="1:8" x14ac:dyDescent="0.3">
      <c r="A260" t="str">
        <f ca="1"/>
        <v>Greater Manchester Police and Crime Commissioner and Chief Constable</v>
      </c>
      <c r="B260">
        <f ca="1"/>
        <v>-0.78859999999999997</v>
      </c>
      <c r="C260">
        <f ca="1"/>
        <v>-0.80910000000000004</v>
      </c>
      <c r="D260">
        <f ca="1"/>
        <v>-0.83919999999999995</v>
      </c>
      <c r="E260">
        <f ca="1"/>
        <v>-0.56079999999999997</v>
      </c>
      <c r="F260">
        <f ca="1"/>
        <v>-0.69579999999999997</v>
      </c>
      <c r="G260">
        <f ca="1"/>
        <v>-0.71619999999999995</v>
      </c>
      <c r="H260">
        <f ca="1"/>
        <v>-0.76980000000000004</v>
      </c>
    </row>
    <row r="261" spans="1:8" x14ac:dyDescent="0.3">
      <c r="A261" t="str">
        <f ca="1"/>
        <v>North Somerset</v>
      </c>
      <c r="B261">
        <f ca="1"/>
        <v>-0.3201</v>
      </c>
      <c r="C261">
        <f ca="1"/>
        <v>-0.37659999999999999</v>
      </c>
      <c r="D261">
        <f ca="1"/>
        <v>-0.3669</v>
      </c>
      <c r="E261">
        <f ca="1"/>
        <v>0.79210000000000003</v>
      </c>
      <c r="F261">
        <f ca="1"/>
        <v>-0.57020000000000004</v>
      </c>
      <c r="G261">
        <f ca="1"/>
        <v>-0.3523</v>
      </c>
      <c r="H261">
        <f ca="1"/>
        <v>-0.2492</v>
      </c>
    </row>
    <row r="262" spans="1:8" x14ac:dyDescent="0.3">
      <c r="A262" t="str">
        <f ca="1"/>
        <v>Fareham</v>
      </c>
      <c r="B262">
        <f ca="1"/>
        <v>-0.4617</v>
      </c>
      <c r="C262">
        <f ca="1"/>
        <v>-0.56459999999999999</v>
      </c>
      <c r="D262">
        <f ca="1"/>
        <v>-0.54079999999999995</v>
      </c>
      <c r="E262">
        <f ca="1"/>
        <v>-0.47239999999999999</v>
      </c>
      <c r="F262">
        <f ca="1"/>
        <v>-0.44550000000000001</v>
      </c>
      <c r="G262">
        <f ca="1"/>
        <v>-0.4798</v>
      </c>
      <c r="H262">
        <f ca="1"/>
        <v>-0.45540000000000003</v>
      </c>
    </row>
    <row r="263" spans="1:8" x14ac:dyDescent="0.3">
      <c r="A263" t="str">
        <f ca="1"/>
        <v>East Riding of Yorkshire</v>
      </c>
      <c r="B263">
        <f ca="1"/>
        <v>2.0413000000000001</v>
      </c>
      <c r="C263">
        <f ca="1"/>
        <v>4.4177999999999997</v>
      </c>
      <c r="D263">
        <f ca="1"/>
        <v>3.4365000000000001</v>
      </c>
      <c r="E263">
        <f ca="1"/>
        <v>1.7837000000000001</v>
      </c>
      <c r="F263">
        <f ca="1"/>
        <v>3.2734999999999999</v>
      </c>
      <c r="G263">
        <f ca="1"/>
        <v>3.2096</v>
      </c>
      <c r="H263">
        <f ca="1"/>
        <v>2.5354999999999999</v>
      </c>
    </row>
    <row r="264" spans="1:8" x14ac:dyDescent="0.3">
      <c r="A264" t="str">
        <f ca="1"/>
        <v>Rochdale</v>
      </c>
      <c r="B264">
        <f ca="1"/>
        <v>0.35489999999999999</v>
      </c>
      <c r="C264">
        <f ca="1"/>
        <v>0.56689999999999996</v>
      </c>
      <c r="D264">
        <f ca="1"/>
        <v>0.48799999999999999</v>
      </c>
      <c r="E264">
        <f ca="1"/>
        <v>-9.5100000000000004E-2</v>
      </c>
      <c r="F264">
        <f ca="1"/>
        <v>0.4335</v>
      </c>
      <c r="G264">
        <f ca="1"/>
        <v>0.3629</v>
      </c>
      <c r="H264">
        <f ca="1"/>
        <v>0.56720000000000004</v>
      </c>
    </row>
    <row r="265" spans="1:8" x14ac:dyDescent="0.3">
      <c r="A265" t="str">
        <f ca="1"/>
        <v>West Midlands Combined Authority</v>
      </c>
      <c r="B265">
        <f ca="1"/>
        <v>-0.7097</v>
      </c>
      <c r="C265">
        <f ca="1"/>
        <v>-0.74790000000000001</v>
      </c>
      <c r="D265">
        <f ca="1"/>
        <v>-0.76600000000000001</v>
      </c>
      <c r="E265">
        <f ca="1"/>
        <v>-0.56079999999999997</v>
      </c>
      <c r="F265">
        <f ca="1"/>
        <v>-0.69579999999999997</v>
      </c>
      <c r="G265">
        <f ca="1"/>
        <v>-0.71619999999999995</v>
      </c>
      <c r="H265">
        <f ca="1"/>
        <v>-0.56340000000000001</v>
      </c>
    </row>
    <row r="266" spans="1:8" x14ac:dyDescent="0.3">
      <c r="A266" t="str">
        <f ca="1"/>
        <v>Hastings</v>
      </c>
      <c r="B266">
        <f ca="1"/>
        <v>-0.26040000000000002</v>
      </c>
      <c r="C266">
        <f ca="1"/>
        <v>-0.52439999999999998</v>
      </c>
      <c r="D266">
        <f ca="1"/>
        <v>-0.41710000000000003</v>
      </c>
      <c r="E266">
        <f ca="1"/>
        <v>-0.56079999999999997</v>
      </c>
      <c r="F266">
        <f ca="1"/>
        <v>-0.50039999999999996</v>
      </c>
      <c r="G266">
        <f ca="1"/>
        <v>-0.54459999999999997</v>
      </c>
      <c r="H266">
        <f ca="1"/>
        <v>3.8100000000000002E-2</v>
      </c>
    </row>
    <row r="267" spans="1:8" x14ac:dyDescent="0.3">
      <c r="A267" t="str">
        <f ca="1"/>
        <v>Tandridge</v>
      </c>
      <c r="B267">
        <f ca="1"/>
        <v>-0.61019999999999996</v>
      </c>
      <c r="C267">
        <f ca="1"/>
        <v>-0.73570000000000002</v>
      </c>
      <c r="D267">
        <f ca="1"/>
        <v>-0.70909999999999995</v>
      </c>
      <c r="E267">
        <f ca="1"/>
        <v>-0.53939999999999999</v>
      </c>
      <c r="F267">
        <f ca="1"/>
        <v>-0.68840000000000001</v>
      </c>
      <c r="G267">
        <f ca="1"/>
        <v>-0.70569999999999999</v>
      </c>
      <c r="H267">
        <f ca="1"/>
        <v>-0.42620000000000002</v>
      </c>
    </row>
    <row r="268" spans="1:8" x14ac:dyDescent="0.3">
      <c r="A268" t="str">
        <f ca="1"/>
        <v>Teignbridge</v>
      </c>
      <c r="B268">
        <f ca="1"/>
        <v>-0.7127</v>
      </c>
      <c r="C268">
        <f ca="1"/>
        <v>-0.55500000000000005</v>
      </c>
      <c r="D268">
        <f ca="1"/>
        <v>-0.66259999999999997</v>
      </c>
      <c r="E268">
        <f ca="1"/>
        <v>-0.50819999999999999</v>
      </c>
      <c r="F268">
        <f ca="1"/>
        <v>-0.63070000000000004</v>
      </c>
      <c r="G268">
        <f ca="1"/>
        <v>-0.6492</v>
      </c>
      <c r="H268">
        <f ca="1"/>
        <v>-0.42120000000000002</v>
      </c>
    </row>
    <row r="269" spans="1:8" x14ac:dyDescent="0.3">
      <c r="A269" t="str">
        <f ca="1"/>
        <v>South Derbyshire</v>
      </c>
      <c r="B269">
        <f ca="1"/>
        <v>-0.56689999999999996</v>
      </c>
      <c r="C269">
        <f ca="1"/>
        <v>-0.61750000000000005</v>
      </c>
      <c r="D269">
        <f ca="1"/>
        <v>-0.62280000000000002</v>
      </c>
      <c r="E269">
        <f ca="1"/>
        <v>-0.47520000000000001</v>
      </c>
      <c r="F269">
        <f ca="1"/>
        <v>-0.63670000000000004</v>
      </c>
      <c r="G269">
        <f ca="1"/>
        <v>-0.64829999999999999</v>
      </c>
      <c r="H269">
        <f ca="1"/>
        <v>-0.31109999999999999</v>
      </c>
    </row>
    <row r="270" spans="1:8" x14ac:dyDescent="0.3">
      <c r="A270" t="str">
        <f ca="1"/>
        <v>Nottinghamshire Police and Crime Commissioner and Chief Constable</v>
      </c>
      <c r="B270">
        <f ca="1"/>
        <v>-0.78969999999999996</v>
      </c>
      <c r="C270">
        <f ca="1"/>
        <v>-0.80910000000000004</v>
      </c>
      <c r="D270">
        <f ca="1"/>
        <v>-0.83979999999999999</v>
      </c>
      <c r="E270">
        <f ca="1"/>
        <v>-0.56079999999999997</v>
      </c>
      <c r="F270">
        <f ca="1"/>
        <v>-0.69579999999999997</v>
      </c>
      <c r="G270">
        <f ca="1"/>
        <v>-0.71619999999999995</v>
      </c>
      <c r="H270">
        <f ca="1"/>
        <v>-0.77149999999999996</v>
      </c>
    </row>
    <row r="271" spans="1:8" x14ac:dyDescent="0.3">
      <c r="A271" t="str">
        <f ca="1"/>
        <v>Nottingham</v>
      </c>
      <c r="B271">
        <f ca="1"/>
        <v>1.1166</v>
      </c>
      <c r="C271">
        <f ca="1"/>
        <v>1.1716</v>
      </c>
      <c r="D271">
        <f ca="1"/>
        <v>1.2023999999999999</v>
      </c>
      <c r="E271">
        <f ca="1"/>
        <v>0.94010000000000005</v>
      </c>
      <c r="F271">
        <f ca="1"/>
        <v>0.88800000000000001</v>
      </c>
      <c r="G271">
        <f ca="1"/>
        <v>0.95620000000000005</v>
      </c>
      <c r="H271">
        <f ca="1"/>
        <v>1.2591000000000001</v>
      </c>
    </row>
    <row r="272" spans="1:8" x14ac:dyDescent="0.3">
      <c r="A272" t="str">
        <f ca="1"/>
        <v>Cumbria</v>
      </c>
      <c r="B272">
        <f ca="1"/>
        <v>-0.12379999999999999</v>
      </c>
      <c r="C272">
        <f ca="1"/>
        <v>-0.14810000000000001</v>
      </c>
      <c r="D272">
        <f ca="1"/>
        <v>-0.14319999999999999</v>
      </c>
      <c r="E272">
        <f ca="1"/>
        <v>0.45100000000000001</v>
      </c>
      <c r="F272">
        <f ca="1"/>
        <v>-0.68520000000000003</v>
      </c>
      <c r="G272">
        <f ca="1"/>
        <v>-0.51729999999999998</v>
      </c>
      <c r="H272">
        <f ca="1"/>
        <v>0.74960000000000004</v>
      </c>
    </row>
    <row r="273" spans="1:8" x14ac:dyDescent="0.3">
      <c r="A273" t="str">
        <f ca="1"/>
        <v>Dacorum</v>
      </c>
      <c r="B273">
        <f ca="1"/>
        <v>-9.8799999999999999E-2</v>
      </c>
      <c r="C273">
        <f ca="1"/>
        <v>0.5464</v>
      </c>
      <c r="D273">
        <f ca="1"/>
        <v>0.24729999999999999</v>
      </c>
      <c r="E273">
        <f ca="1"/>
        <v>-0.50019999999999998</v>
      </c>
      <c r="F273">
        <f ca="1"/>
        <v>0.41499999999999998</v>
      </c>
      <c r="G273">
        <f ca="1"/>
        <v>0.2707</v>
      </c>
      <c r="H273">
        <f ca="1"/>
        <v>9.3799999999999994E-2</v>
      </c>
    </row>
    <row r="274" spans="1:8" x14ac:dyDescent="0.3">
      <c r="A274" t="str">
        <f ca="1"/>
        <v>Guildford</v>
      </c>
      <c r="B274">
        <f ca="1"/>
        <v>-0.66400000000000003</v>
      </c>
      <c r="C274">
        <f ca="1"/>
        <v>-0.63490000000000002</v>
      </c>
      <c r="D274">
        <f ca="1"/>
        <v>-0.68140000000000001</v>
      </c>
      <c r="E274">
        <f ca="1"/>
        <v>-0.56059999999999999</v>
      </c>
      <c r="F274">
        <f ca="1"/>
        <v>-0.61250000000000004</v>
      </c>
      <c r="G274">
        <f ca="1"/>
        <v>-0.64300000000000002</v>
      </c>
      <c r="H274">
        <f ca="1"/>
        <v>-0.48799999999999999</v>
      </c>
    </row>
    <row r="275" spans="1:8" x14ac:dyDescent="0.3">
      <c r="A275" t="str">
        <f ca="1"/>
        <v>Watford</v>
      </c>
      <c r="B275">
        <f ca="1"/>
        <v>-9.8400000000000001E-2</v>
      </c>
      <c r="C275">
        <f ca="1"/>
        <v>-0.27510000000000001</v>
      </c>
      <c r="D275">
        <f ca="1"/>
        <v>-0.19939999999999999</v>
      </c>
      <c r="E275">
        <f ca="1"/>
        <v>-0.19259999999999999</v>
      </c>
      <c r="F275">
        <f ca="1"/>
        <v>-0.22439999999999999</v>
      </c>
      <c r="G275">
        <f ca="1"/>
        <v>-0.23319999999999999</v>
      </c>
      <c r="H275">
        <f ca="1"/>
        <v>-4.24E-2</v>
      </c>
    </row>
    <row r="276" spans="1:8" x14ac:dyDescent="0.3">
      <c r="A276" t="str">
        <f ca="1"/>
        <v>Rutland</v>
      </c>
      <c r="B276">
        <f ca="1"/>
        <v>-0.48580000000000001</v>
      </c>
      <c r="C276">
        <f ca="1"/>
        <v>-0.62909999999999999</v>
      </c>
      <c r="D276">
        <f ca="1"/>
        <v>-0.58809999999999996</v>
      </c>
      <c r="E276">
        <f ca="1"/>
        <v>-0.44890000000000002</v>
      </c>
      <c r="F276">
        <f ca="1"/>
        <v>-0.48180000000000001</v>
      </c>
      <c r="G276">
        <f ca="1"/>
        <v>-0.50729999999999997</v>
      </c>
      <c r="H276">
        <f ca="1"/>
        <v>-0.52749999999999997</v>
      </c>
    </row>
    <row r="277" spans="1:8" x14ac:dyDescent="0.3">
      <c r="A277" t="str">
        <f ca="1"/>
        <v>Berkshire Combined Fire Authority</v>
      </c>
      <c r="B277">
        <f ca="1"/>
        <v>-0.73829999999999996</v>
      </c>
      <c r="C277">
        <f ca="1"/>
        <v>-0.79259999999999997</v>
      </c>
      <c r="D277">
        <f ca="1"/>
        <v>-0.80479999999999996</v>
      </c>
      <c r="E277">
        <f ca="1"/>
        <v>-0.56079999999999997</v>
      </c>
      <c r="F277">
        <f ca="1"/>
        <v>-0.69579999999999997</v>
      </c>
      <c r="G277">
        <f ca="1"/>
        <v>-0.71619999999999995</v>
      </c>
      <c r="H277">
        <f ca="1"/>
        <v>-0.67279999999999995</v>
      </c>
    </row>
    <row r="278" spans="1:8" x14ac:dyDescent="0.3">
      <c r="A278" t="str">
        <f ca="1"/>
        <v>Bedfordshire Combined Fire Authority</v>
      </c>
      <c r="B278">
        <f ca="1"/>
        <v>-0.66639999999999999</v>
      </c>
      <c r="C278">
        <f ca="1"/>
        <v>-0.79990000000000006</v>
      </c>
      <c r="D278">
        <f ca="1"/>
        <v>-0.77239999999999998</v>
      </c>
      <c r="E278">
        <f ca="1"/>
        <v>-0.53449999999999998</v>
      </c>
      <c r="F278">
        <f ca="1"/>
        <v>-0.69579999999999997</v>
      </c>
      <c r="G278">
        <f ca="1"/>
        <v>-0.71130000000000004</v>
      </c>
      <c r="H278">
        <f ca="1"/>
        <v>-0.59230000000000005</v>
      </c>
    </row>
    <row r="279" spans="1:8" x14ac:dyDescent="0.3">
      <c r="A279" t="str">
        <f ca="1"/>
        <v>Northamptonshire Police, Fire and Crime Commissioner Police Authority</v>
      </c>
      <c r="B279">
        <f ca="1"/>
        <v>-0.65900000000000003</v>
      </c>
      <c r="C279">
        <f ca="1"/>
        <v>-0.52159999999999995</v>
      </c>
      <c r="D279">
        <f ca="1"/>
        <v>-0.61729999999999996</v>
      </c>
      <c r="E279">
        <f ca="1"/>
        <v>-0.53769999999999996</v>
      </c>
      <c r="F279">
        <f ca="1"/>
        <v>-0.61980000000000002</v>
      </c>
      <c r="G279">
        <f ca="1"/>
        <v>-0.64510000000000001</v>
      </c>
      <c r="H279">
        <f ca="1"/>
        <v>-0.3024</v>
      </c>
    </row>
    <row r="280" spans="1:8" x14ac:dyDescent="0.3">
      <c r="A280" t="str">
        <f ca="1"/>
        <v>Greenwich</v>
      </c>
      <c r="B280">
        <f ca="1"/>
        <v>1.4471000000000001</v>
      </c>
      <c r="C280">
        <f ca="1"/>
        <v>1.6626000000000001</v>
      </c>
      <c r="D280">
        <f ca="1"/>
        <v>1.6368</v>
      </c>
      <c r="E280">
        <f ca="1"/>
        <v>7.1433999999999997</v>
      </c>
      <c r="F280">
        <f ca="1"/>
        <v>0.77180000000000004</v>
      </c>
      <c r="G280">
        <f ca="1"/>
        <v>2.0171000000000001</v>
      </c>
      <c r="H280">
        <f ca="1"/>
        <v>0.1188</v>
      </c>
    </row>
    <row r="281" spans="1:8" x14ac:dyDescent="0.3">
      <c r="A281" t="str">
        <f ca="1"/>
        <v>Broxtowe</v>
      </c>
      <c r="B281">
        <f ca="1"/>
        <v>-0.41499999999999998</v>
      </c>
      <c r="C281">
        <f ca="1"/>
        <v>-0.4279</v>
      </c>
      <c r="D281">
        <f ca="1"/>
        <v>-0.44280000000000003</v>
      </c>
      <c r="E281">
        <f ca="1"/>
        <v>-0.50129999999999997</v>
      </c>
      <c r="F281">
        <f ca="1"/>
        <v>-0.252</v>
      </c>
      <c r="G281">
        <f ca="1"/>
        <v>-0.31530000000000002</v>
      </c>
      <c r="H281">
        <f ca="1"/>
        <v>-0.54579999999999995</v>
      </c>
    </row>
    <row r="282" spans="1:8" x14ac:dyDescent="0.3">
      <c r="A282" t="str">
        <f ca="1"/>
        <v>Norfolk</v>
      </c>
      <c r="B282">
        <f ca="1"/>
        <v>1.6039000000000001</v>
      </c>
      <c r="C282">
        <f ca="1"/>
        <v>1.4448000000000001</v>
      </c>
      <c r="D282">
        <f ca="1"/>
        <v>1.5975999999999999</v>
      </c>
      <c r="E282">
        <f ca="1"/>
        <v>2.2461000000000002</v>
      </c>
      <c r="F282">
        <f ca="1"/>
        <v>1.5778000000000001</v>
      </c>
      <c r="G282">
        <f ca="1"/>
        <v>1.8068</v>
      </c>
      <c r="H282">
        <f ca="1"/>
        <v>0.47710000000000002</v>
      </c>
    </row>
    <row r="283" spans="1:8" x14ac:dyDescent="0.3">
      <c r="A283" t="str">
        <f ca="1"/>
        <v>Exmoor National Park Authority</v>
      </c>
      <c r="B283">
        <f ca="1"/>
        <v>-0.78969999999999996</v>
      </c>
      <c r="C283">
        <f ca="1"/>
        <v>-0.78069999999999995</v>
      </c>
      <c r="D283">
        <f ca="1"/>
        <v>-0.82430000000000003</v>
      </c>
      <c r="E283">
        <f ca="1"/>
        <v>-0.56079999999999997</v>
      </c>
      <c r="F283">
        <f ca="1"/>
        <v>-0.68459999999999999</v>
      </c>
      <c r="G283">
        <f ca="1"/>
        <v>-0.70640000000000003</v>
      </c>
      <c r="H283">
        <f ca="1"/>
        <v>-0.74970000000000003</v>
      </c>
    </row>
    <row r="284" spans="1:8" x14ac:dyDescent="0.3">
      <c r="A284" t="str">
        <f ca="1"/>
        <v>Central Bedfordshire</v>
      </c>
      <c r="B284">
        <f ca="1"/>
        <v>-0.30769999999999997</v>
      </c>
      <c r="C284">
        <f ca="1"/>
        <v>-0.59619999999999995</v>
      </c>
      <c r="D284">
        <f ca="1"/>
        <v>-0.48010000000000003</v>
      </c>
      <c r="E284">
        <f ca="1"/>
        <v>-0.122</v>
      </c>
      <c r="F284">
        <f ca="1"/>
        <v>-0.68989999999999996</v>
      </c>
      <c r="G284">
        <f ca="1"/>
        <v>-0.62880000000000003</v>
      </c>
      <c r="H284">
        <f ca="1"/>
        <v>4.82E-2</v>
      </c>
    </row>
    <row r="285" spans="1:8" x14ac:dyDescent="0.3">
      <c r="A285" t="str">
        <f ca="1"/>
        <v>Hart</v>
      </c>
      <c r="B285">
        <f ca="1"/>
        <v>-0.56559999999999999</v>
      </c>
      <c r="C285">
        <f ca="1"/>
        <v>-0.20100000000000001</v>
      </c>
      <c r="D285">
        <f ca="1"/>
        <v>-0.39550000000000002</v>
      </c>
      <c r="E285">
        <f ca="1"/>
        <v>-0.46899999999999997</v>
      </c>
      <c r="F285">
        <f ca="1"/>
        <v>-0.20880000000000001</v>
      </c>
      <c r="G285">
        <f ca="1"/>
        <v>-0.27129999999999999</v>
      </c>
      <c r="H285">
        <f ca="1"/>
        <v>-0.51060000000000005</v>
      </c>
    </row>
    <row r="286" spans="1:8" x14ac:dyDescent="0.3">
      <c r="A286" t="str">
        <f ca="1"/>
        <v>Tower Hamlets</v>
      </c>
      <c r="B286">
        <f ca="1"/>
        <v>1.8680000000000001</v>
      </c>
      <c r="C286">
        <f ca="1"/>
        <v>2.9468999999999999</v>
      </c>
      <c r="D286">
        <f ca="1"/>
        <v>2.5486</v>
      </c>
      <c r="E286">
        <f ca="1"/>
        <v>1.0846</v>
      </c>
      <c r="F286">
        <f ca="1"/>
        <v>0.64849999999999997</v>
      </c>
      <c r="G286">
        <f ca="1"/>
        <v>0.77290000000000003</v>
      </c>
      <c r="H286">
        <f ca="1"/>
        <v>5.4641999999999999</v>
      </c>
    </row>
    <row r="287" spans="1:8" x14ac:dyDescent="0.3">
      <c r="A287" t="str">
        <f ca="1"/>
        <v>Harrogate</v>
      </c>
      <c r="B287">
        <f ca="1"/>
        <v>-0.1757</v>
      </c>
      <c r="C287">
        <f ca="1"/>
        <v>-4.2200000000000001E-2</v>
      </c>
      <c r="D287">
        <f ca="1"/>
        <v>-0.1119</v>
      </c>
      <c r="E287">
        <f ca="1"/>
        <v>-0.4551</v>
      </c>
      <c r="F287">
        <f ca="1"/>
        <v>0.24299999999999999</v>
      </c>
      <c r="G287">
        <f ca="1"/>
        <v>0.12809999999999999</v>
      </c>
      <c r="H287">
        <f ca="1"/>
        <v>-0.60119999999999996</v>
      </c>
    </row>
    <row r="288" spans="1:8" x14ac:dyDescent="0.3">
      <c r="A288" t="str">
        <f ca="1"/>
        <v>Hertfordshire</v>
      </c>
      <c r="B288">
        <f ca="1"/>
        <v>1.0891</v>
      </c>
      <c r="C288">
        <f ca="1"/>
        <v>1.6022000000000001</v>
      </c>
      <c r="D288">
        <f ca="1"/>
        <v>1.4228000000000001</v>
      </c>
      <c r="E288">
        <f ca="1"/>
        <v>0.11559999999999999</v>
      </c>
      <c r="F288">
        <f ca="1"/>
        <v>1.8593</v>
      </c>
      <c r="G288">
        <f ca="1"/>
        <v>1.6547000000000001</v>
      </c>
      <c r="H288">
        <f ca="1"/>
        <v>0.32329999999999998</v>
      </c>
    </row>
    <row r="289" spans="1:8" x14ac:dyDescent="0.3">
      <c r="A289" t="str">
        <f ca="1"/>
        <v>Welwyn Hatfield</v>
      </c>
      <c r="B289">
        <f ca="1"/>
        <v>-0.4224</v>
      </c>
      <c r="C289">
        <f ca="1"/>
        <v>0.16300000000000001</v>
      </c>
      <c r="D289">
        <f ca="1"/>
        <v>-0.12509999999999999</v>
      </c>
      <c r="E289">
        <f ca="1"/>
        <v>0.21690000000000001</v>
      </c>
      <c r="F289">
        <f ca="1"/>
        <v>-5.6300000000000003E-2</v>
      </c>
      <c r="G289">
        <f ca="1"/>
        <v>-8.8000000000000005E-3</v>
      </c>
      <c r="H289">
        <f ca="1"/>
        <v>-0.33310000000000001</v>
      </c>
    </row>
    <row r="290" spans="1:8" x14ac:dyDescent="0.3">
      <c r="A290" t="str">
        <f ca="1"/>
        <v>South Holland</v>
      </c>
      <c r="B290">
        <f ca="1"/>
        <v>-0.66110000000000002</v>
      </c>
      <c r="C290">
        <f ca="1"/>
        <v>-0.43180000000000002</v>
      </c>
      <c r="D290">
        <f ca="1"/>
        <v>-0.56940000000000002</v>
      </c>
      <c r="E290">
        <f ca="1"/>
        <v>-0.52980000000000005</v>
      </c>
      <c r="F290">
        <f ca="1"/>
        <v>-0.36020000000000002</v>
      </c>
      <c r="G290">
        <f ca="1"/>
        <v>-0.41560000000000002</v>
      </c>
      <c r="H290">
        <f ca="1"/>
        <v>-0.67920000000000003</v>
      </c>
    </row>
    <row r="291" spans="1:8" x14ac:dyDescent="0.3">
      <c r="A291" t="str">
        <f ca="1"/>
        <v>Southend-on-Sea</v>
      </c>
      <c r="B291">
        <f ca="1"/>
        <v>0.29630000000000001</v>
      </c>
      <c r="C291">
        <f ca="1"/>
        <v>0.37230000000000002</v>
      </c>
      <c r="D291">
        <f ca="1"/>
        <v>0.35249999999999998</v>
      </c>
      <c r="E291">
        <f ca="1"/>
        <v>0.64710000000000001</v>
      </c>
      <c r="F291">
        <f ca="1"/>
        <v>0.49890000000000001</v>
      </c>
      <c r="G291">
        <f ca="1"/>
        <v>0.5595</v>
      </c>
      <c r="H291">
        <f ca="1"/>
        <v>-0.25319999999999998</v>
      </c>
    </row>
    <row r="292" spans="1:8" x14ac:dyDescent="0.3">
      <c r="A292" t="str">
        <f ca="1"/>
        <v>Wirral</v>
      </c>
      <c r="B292">
        <f ca="1"/>
        <v>0.95520000000000005</v>
      </c>
      <c r="C292">
        <f ca="1"/>
        <v>0.2298</v>
      </c>
      <c r="D292">
        <f ca="1"/>
        <v>0.60829999999999995</v>
      </c>
      <c r="E292">
        <f ca="1"/>
        <v>0.56830000000000003</v>
      </c>
      <c r="F292">
        <f ca="1"/>
        <v>0.62670000000000003</v>
      </c>
      <c r="G292">
        <f ca="1"/>
        <v>0.65690000000000004</v>
      </c>
      <c r="H292">
        <f ca="1"/>
        <v>0.25090000000000001</v>
      </c>
    </row>
    <row r="293" spans="1:8" x14ac:dyDescent="0.3">
      <c r="A293" t="str">
        <f ca="1"/>
        <v>Ipswich</v>
      </c>
      <c r="B293">
        <f ca="1"/>
        <v>-0.31540000000000001</v>
      </c>
      <c r="C293">
        <f ca="1"/>
        <v>-0.32840000000000003</v>
      </c>
      <c r="D293">
        <f ca="1"/>
        <v>-0.33829999999999999</v>
      </c>
      <c r="E293">
        <f ca="1"/>
        <v>-0.24199999999999999</v>
      </c>
      <c r="F293">
        <f ca="1"/>
        <v>-0.1983</v>
      </c>
      <c r="G293">
        <f ca="1"/>
        <v>-0.2195</v>
      </c>
      <c r="H293">
        <f ca="1"/>
        <v>-0.46450000000000002</v>
      </c>
    </row>
    <row r="294" spans="1:8" x14ac:dyDescent="0.3">
      <c r="A294" t="str">
        <f ca="1"/>
        <v>Lichfield</v>
      </c>
      <c r="B294">
        <f ca="1"/>
        <v>-0.48420000000000002</v>
      </c>
      <c r="C294">
        <f ca="1"/>
        <v>-0.37080000000000002</v>
      </c>
      <c r="D294">
        <f ca="1"/>
        <v>-0.44669999999999999</v>
      </c>
      <c r="E294">
        <f ca="1"/>
        <v>-0.4078</v>
      </c>
      <c r="F294">
        <f ca="1"/>
        <v>-0.25659999999999999</v>
      </c>
      <c r="G294">
        <f ca="1"/>
        <v>-0.30180000000000001</v>
      </c>
      <c r="H294">
        <f ca="1"/>
        <v>-0.58699999999999997</v>
      </c>
    </row>
    <row r="295" spans="1:8" x14ac:dyDescent="0.3">
      <c r="A295" t="str">
        <f ca="1"/>
        <v>Wyre</v>
      </c>
      <c r="B295">
        <f ca="1"/>
        <v>-0.2026</v>
      </c>
      <c r="C295">
        <f ca="1"/>
        <v>-0.31430000000000002</v>
      </c>
      <c r="D295">
        <f ca="1"/>
        <v>-0.27350000000000002</v>
      </c>
      <c r="E295">
        <f ca="1"/>
        <v>2.6244999999999998</v>
      </c>
      <c r="F295">
        <f ca="1"/>
        <v>-0.6754</v>
      </c>
      <c r="G295">
        <f ca="1"/>
        <v>-0.1012</v>
      </c>
      <c r="H295">
        <f ca="1"/>
        <v>-0.54579999999999995</v>
      </c>
    </row>
    <row r="296" spans="1:8" x14ac:dyDescent="0.3">
      <c r="A296" t="str">
        <f ca="1"/>
        <v>Fylde</v>
      </c>
      <c r="B296">
        <f ca="1"/>
        <v>-0.39319999999999999</v>
      </c>
      <c r="C296">
        <f ca="1"/>
        <v>-0.45100000000000001</v>
      </c>
      <c r="D296">
        <f ca="1"/>
        <v>-0.44429999999999997</v>
      </c>
      <c r="E296">
        <f ca="1"/>
        <v>-0.50570000000000004</v>
      </c>
      <c r="F296">
        <f ca="1"/>
        <v>-0.27129999999999999</v>
      </c>
      <c r="G296">
        <f ca="1"/>
        <v>-0.33310000000000001</v>
      </c>
      <c r="H296">
        <f ca="1"/>
        <v>-0.51049999999999995</v>
      </c>
    </row>
    <row r="297" spans="1:8" x14ac:dyDescent="0.3">
      <c r="A297" t="str">
        <f ca="1"/>
        <v>Luton</v>
      </c>
      <c r="B297">
        <f ca="1"/>
        <v>0.26500000000000001</v>
      </c>
      <c r="C297">
        <f ca="1"/>
        <v>-1.49E-2</v>
      </c>
      <c r="D297">
        <f ca="1"/>
        <v>0.126</v>
      </c>
      <c r="E297">
        <f ca="1"/>
        <v>-8.1799999999999998E-2</v>
      </c>
      <c r="F297">
        <f ca="1"/>
        <v>-0.1051</v>
      </c>
      <c r="G297">
        <f ca="1"/>
        <v>-0.1076</v>
      </c>
      <c r="H297">
        <f ca="1"/>
        <v>0.59530000000000005</v>
      </c>
    </row>
    <row r="298" spans="1:8" x14ac:dyDescent="0.3">
      <c r="A298" t="str">
        <f ca="1"/>
        <v>Brighton &amp; Hove</v>
      </c>
      <c r="B298">
        <f ca="1"/>
        <v>1.0076000000000001</v>
      </c>
      <c r="C298">
        <f ca="1"/>
        <v>1.2836000000000001</v>
      </c>
      <c r="D298">
        <f ca="1"/>
        <v>1.2081999999999999</v>
      </c>
      <c r="E298">
        <f ca="1"/>
        <v>0.18640000000000001</v>
      </c>
      <c r="F298">
        <f ca="1"/>
        <v>1.0323</v>
      </c>
      <c r="G298">
        <f ca="1"/>
        <v>0.94169999999999998</v>
      </c>
      <c r="H298">
        <f ca="1"/>
        <v>1.3079000000000001</v>
      </c>
    </row>
    <row r="299" spans="1:8" x14ac:dyDescent="0.3">
      <c r="A299" t="str">
        <f ca="1"/>
        <v>Stratford-on-Avon</v>
      </c>
      <c r="B299">
        <f ca="1"/>
        <v>-0.65259999999999996</v>
      </c>
      <c r="C299">
        <f ca="1"/>
        <v>0.21779999999999999</v>
      </c>
      <c r="D299">
        <f ca="1"/>
        <v>-0.2117</v>
      </c>
      <c r="E299">
        <f ca="1"/>
        <v>-0.4657</v>
      </c>
      <c r="F299">
        <f ca="1"/>
        <v>-7.1400000000000005E-2</v>
      </c>
      <c r="G299">
        <f ca="1"/>
        <v>-0.15</v>
      </c>
      <c r="H299">
        <f ca="1"/>
        <v>-0.2626</v>
      </c>
    </row>
    <row r="300" spans="1:8" x14ac:dyDescent="0.3">
      <c r="A300" t="str">
        <f ca="1"/>
        <v>Great Yarmouth</v>
      </c>
      <c r="B300">
        <f ca="1"/>
        <v>-0.39900000000000002</v>
      </c>
      <c r="C300">
        <f ca="1"/>
        <v>-0.29630000000000001</v>
      </c>
      <c r="D300">
        <f ca="1"/>
        <v>-0.36309999999999998</v>
      </c>
      <c r="E300">
        <f ca="1"/>
        <v>-0.46910000000000002</v>
      </c>
      <c r="F300">
        <f ca="1"/>
        <v>-0.12920000000000001</v>
      </c>
      <c r="G300">
        <f ca="1"/>
        <v>-0.20150000000000001</v>
      </c>
      <c r="H300">
        <f ca="1"/>
        <v>-0.57479999999999998</v>
      </c>
    </row>
    <row r="301" spans="1:8" x14ac:dyDescent="0.3">
      <c r="A301" t="str">
        <f ca="1"/>
        <v>North East Combined Authority (post Nov 2018)</v>
      </c>
      <c r="B301">
        <f ca="1"/>
        <v>-0.56640000000000001</v>
      </c>
      <c r="C301">
        <f ca="1"/>
        <v>-0.80310000000000004</v>
      </c>
      <c r="D301">
        <f ca="1"/>
        <v>-0.72350000000000003</v>
      </c>
      <c r="E301">
        <f ca="1"/>
        <v>-0.56079999999999997</v>
      </c>
      <c r="F301">
        <f ca="1"/>
        <v>-0.69579999999999997</v>
      </c>
      <c r="G301">
        <f ca="1"/>
        <v>-0.71619999999999995</v>
      </c>
      <c r="H301">
        <f ca="1"/>
        <v>-0.44350000000000001</v>
      </c>
    </row>
    <row r="302" spans="1:8" x14ac:dyDescent="0.3">
      <c r="A302" t="str">
        <f ca="1"/>
        <v>Darlington</v>
      </c>
      <c r="B302">
        <f ca="1"/>
        <v>-0.29160000000000003</v>
      </c>
      <c r="C302">
        <f ca="1"/>
        <v>-0.161</v>
      </c>
      <c r="D302">
        <f ca="1"/>
        <v>-0.23519999999999999</v>
      </c>
      <c r="E302">
        <f ca="1"/>
        <v>-0.3352</v>
      </c>
      <c r="F302">
        <f ca="1"/>
        <v>-0.1019</v>
      </c>
      <c r="G302">
        <f ca="1"/>
        <v>-0.15229999999999999</v>
      </c>
      <c r="H302">
        <f ca="1"/>
        <v>-0.3236</v>
      </c>
    </row>
    <row r="303" spans="1:8" x14ac:dyDescent="0.3">
      <c r="A303" t="str">
        <f ca="1"/>
        <v>Cheltenham</v>
      </c>
      <c r="B303">
        <f ca="1"/>
        <v>-0.26529999999999998</v>
      </c>
      <c r="C303">
        <f ca="1"/>
        <v>-0.3745</v>
      </c>
      <c r="D303">
        <f ca="1"/>
        <v>-0.33800000000000002</v>
      </c>
      <c r="E303">
        <f ca="1"/>
        <v>-0.37940000000000002</v>
      </c>
      <c r="F303">
        <f ca="1"/>
        <v>-0.59499999999999997</v>
      </c>
      <c r="G303">
        <f ca="1"/>
        <v>-0.59370000000000001</v>
      </c>
      <c r="H303">
        <f ca="1"/>
        <v>0.37059999999999998</v>
      </c>
    </row>
    <row r="304" spans="1:8" x14ac:dyDescent="0.3">
      <c r="A304" t="str">
        <f ca="1"/>
        <v>Rugby</v>
      </c>
      <c r="B304">
        <f ca="1"/>
        <v>-0.434</v>
      </c>
      <c r="C304">
        <f ca="1"/>
        <v>-0.41889999999999999</v>
      </c>
      <c r="D304">
        <f ca="1"/>
        <v>-0.44750000000000001</v>
      </c>
      <c r="E304">
        <f ca="1"/>
        <v>-0.52410000000000001</v>
      </c>
      <c r="F304">
        <f ca="1"/>
        <v>-0.25269999999999998</v>
      </c>
      <c r="G304">
        <f ca="1"/>
        <v>-0.32019999999999998</v>
      </c>
      <c r="H304">
        <f ca="1"/>
        <v>-0.54820000000000002</v>
      </c>
    </row>
    <row r="305" spans="1:8" x14ac:dyDescent="0.3">
      <c r="A305" t="str">
        <f ca="1"/>
        <v>Dorset and Wiltshire Combined Fire Authority</v>
      </c>
      <c r="B305">
        <f ca="1"/>
        <v>-0.67449999999999999</v>
      </c>
      <c r="C305">
        <f ca="1"/>
        <v>-0.78849999999999998</v>
      </c>
      <c r="D305">
        <f ca="1"/>
        <v>-0.77029999999999998</v>
      </c>
      <c r="E305">
        <f ca="1"/>
        <v>-0.55989999999999995</v>
      </c>
      <c r="F305">
        <f ca="1"/>
        <v>-0.69520000000000004</v>
      </c>
      <c r="G305">
        <f ca="1"/>
        <v>-0.71560000000000001</v>
      </c>
      <c r="H305">
        <f ca="1"/>
        <v>-0.57689999999999997</v>
      </c>
    </row>
    <row r="306" spans="1:8" x14ac:dyDescent="0.3">
      <c r="A306" t="str">
        <f ca="1"/>
        <v>Adur</v>
      </c>
      <c r="B306">
        <f ca="1"/>
        <v>-0.48280000000000001</v>
      </c>
      <c r="C306">
        <f ca="1"/>
        <v>-0.65090000000000003</v>
      </c>
      <c r="D306">
        <f ca="1"/>
        <v>-0.59840000000000004</v>
      </c>
      <c r="E306">
        <f ca="1"/>
        <v>-0.50419999999999998</v>
      </c>
      <c r="F306">
        <f ca="1"/>
        <v>-0.61350000000000005</v>
      </c>
      <c r="G306">
        <f ca="1"/>
        <v>-0.63339999999999996</v>
      </c>
      <c r="H306">
        <f ca="1"/>
        <v>-0.27560000000000001</v>
      </c>
    </row>
    <row r="307" spans="1:8" x14ac:dyDescent="0.3">
      <c r="A307" t="str">
        <f ca="1"/>
        <v>Plymouth</v>
      </c>
      <c r="B307">
        <f ca="1"/>
        <v>0.3417</v>
      </c>
      <c r="C307">
        <f ca="1"/>
        <v>0.95079999999999998</v>
      </c>
      <c r="D307">
        <f ca="1"/>
        <v>0.69020000000000004</v>
      </c>
      <c r="E307">
        <f ca="1"/>
        <v>-4.4299999999999999E-2</v>
      </c>
      <c r="F307">
        <f ca="1"/>
        <v>1.1914</v>
      </c>
      <c r="G307">
        <f ca="1"/>
        <v>1.0381</v>
      </c>
      <c r="H307">
        <f ca="1"/>
        <v>-0.36799999999999999</v>
      </c>
    </row>
    <row r="308" spans="1:8" x14ac:dyDescent="0.3">
      <c r="A308" t="str">
        <f ca="1"/>
        <v>Preston</v>
      </c>
      <c r="B308">
        <f ca="1"/>
        <v>-3.2800000000000003E-2</v>
      </c>
      <c r="C308">
        <f ca="1"/>
        <v>-5.62E-2</v>
      </c>
      <c r="D308">
        <f ca="1"/>
        <v>-4.7199999999999999E-2</v>
      </c>
      <c r="E308">
        <f ca="1"/>
        <v>-0.45590000000000003</v>
      </c>
      <c r="F308">
        <f ca="1"/>
        <v>0.1812</v>
      </c>
      <c r="G308">
        <f ca="1"/>
        <v>7.3700000000000002E-2</v>
      </c>
      <c r="H308">
        <f ca="1"/>
        <v>-0.29730000000000001</v>
      </c>
    </row>
    <row r="309" spans="1:8" x14ac:dyDescent="0.3">
      <c r="A309" t="str">
        <f ca="1"/>
        <v>Lincoln</v>
      </c>
      <c r="B309">
        <f ca="1"/>
        <v>-3.2399999999999998E-2</v>
      </c>
      <c r="C309">
        <f ca="1"/>
        <v>-0.20519999999999999</v>
      </c>
      <c r="D309">
        <f ca="1"/>
        <v>-0.12809999999999999</v>
      </c>
      <c r="E309">
        <f ca="1"/>
        <v>-0.38879999999999998</v>
      </c>
      <c r="F309">
        <f ca="1"/>
        <v>7.8700000000000006E-2</v>
      </c>
      <c r="G309">
        <f ca="1"/>
        <v>-3.8E-3</v>
      </c>
      <c r="H309">
        <f ca="1"/>
        <v>-0.35270000000000001</v>
      </c>
    </row>
    <row r="310" spans="1:8" x14ac:dyDescent="0.3">
      <c r="A310" t="str">
        <f ca="1"/>
        <v>West Lancashire</v>
      </c>
      <c r="B310">
        <f ca="1"/>
        <v>-0.2175</v>
      </c>
      <c r="C310">
        <f ca="1"/>
        <v>-0.83530000000000004</v>
      </c>
      <c r="D310">
        <f ca="1"/>
        <v>-0.5645</v>
      </c>
      <c r="E310">
        <f ca="1"/>
        <v>0.18770000000000001</v>
      </c>
      <c r="F310">
        <f ca="1"/>
        <v>-0.628</v>
      </c>
      <c r="G310">
        <f ca="1"/>
        <v>-0.51629999999999998</v>
      </c>
      <c r="H310">
        <f ca="1"/>
        <v>-0.44069999999999998</v>
      </c>
    </row>
    <row r="311" spans="1:8" x14ac:dyDescent="0.3">
      <c r="A311" t="str">
        <f ca="1"/>
        <v>West Northamptonshire</v>
      </c>
      <c r="B311">
        <f ca="1"/>
        <v>2.181</v>
      </c>
      <c r="C311">
        <f ca="1"/>
        <v>1.4590000000000001</v>
      </c>
      <c r="D311">
        <f ca="1"/>
        <v>1.8973</v>
      </c>
      <c r="E311">
        <f ca="1"/>
        <v>6.2430000000000003</v>
      </c>
      <c r="F311">
        <f ca="1"/>
        <v>0.27129999999999999</v>
      </c>
      <c r="G311">
        <f ca="1"/>
        <v>1.4087000000000001</v>
      </c>
      <c r="H311">
        <f ca="1"/>
        <v>2.21</v>
      </c>
    </row>
    <row r="312" spans="1:8" x14ac:dyDescent="0.3">
      <c r="A312" t="str">
        <f ca="1"/>
        <v>Lewisham</v>
      </c>
      <c r="B312">
        <f ca="1"/>
        <v>2.9100000000000001E-2</v>
      </c>
      <c r="C312">
        <f ca="1"/>
        <v>-0.64329999999999998</v>
      </c>
      <c r="D312">
        <f ca="1"/>
        <v>-0.33529999999999999</v>
      </c>
      <c r="E312">
        <f ca="1"/>
        <v>-4.3700000000000003E-2</v>
      </c>
      <c r="F312">
        <f ca="1"/>
        <v>-0.6028</v>
      </c>
      <c r="G312">
        <f ca="1"/>
        <v>-0.53759999999999997</v>
      </c>
      <c r="H312">
        <f ca="1"/>
        <v>0.25319999999999998</v>
      </c>
    </row>
    <row r="313" spans="1:8" x14ac:dyDescent="0.3">
      <c r="A313" t="str">
        <f ca="1"/>
        <v>Greater London Authority</v>
      </c>
      <c r="B313">
        <f ca="1"/>
        <v>1.7081999999999999</v>
      </c>
      <c r="C313">
        <f ca="1"/>
        <v>2.58</v>
      </c>
      <c r="D313">
        <f ca="1"/>
        <v>2.2681</v>
      </c>
      <c r="E313">
        <f ca="1"/>
        <v>4.9799999999999997E-2</v>
      </c>
      <c r="F313">
        <f ca="1"/>
        <v>-0.41249999999999998</v>
      </c>
      <c r="G313">
        <f ca="1"/>
        <v>-0.35289999999999999</v>
      </c>
      <c r="H313">
        <f ca="1"/>
        <v>7.1835000000000004</v>
      </c>
    </row>
    <row r="314" spans="1:8" x14ac:dyDescent="0.3">
      <c r="A314" t="str">
        <f ca="1"/>
        <v>Ryedale</v>
      </c>
      <c r="B314">
        <f ca="1"/>
        <v>-0.1696</v>
      </c>
      <c r="C314">
        <f ca="1"/>
        <v>-0.55089999999999995</v>
      </c>
      <c r="D314">
        <f ca="1"/>
        <v>-0.38550000000000001</v>
      </c>
      <c r="E314">
        <f ca="1"/>
        <v>-0.52600000000000002</v>
      </c>
      <c r="F314">
        <f ca="1"/>
        <v>-0.19270000000000001</v>
      </c>
      <c r="G314">
        <f ca="1"/>
        <v>-0.26779999999999998</v>
      </c>
      <c r="H314">
        <f ca="1"/>
        <v>-0.49009999999999998</v>
      </c>
    </row>
    <row r="315" spans="1:8" x14ac:dyDescent="0.3">
      <c r="A315" t="str">
        <f ca="1"/>
        <v>West Lindsey</v>
      </c>
      <c r="B315">
        <f ca="1"/>
        <v>-0.55549999999999999</v>
      </c>
      <c r="C315">
        <f ca="1"/>
        <v>-0.39689999999999998</v>
      </c>
      <c r="D315">
        <f ca="1"/>
        <v>-0.49709999999999999</v>
      </c>
      <c r="E315">
        <f ca="1"/>
        <v>-0.49259999999999998</v>
      </c>
      <c r="F315">
        <f ca="1"/>
        <v>-0.28899999999999998</v>
      </c>
      <c r="G315">
        <f ca="1"/>
        <v>-0.34620000000000001</v>
      </c>
      <c r="H315">
        <f ca="1"/>
        <v>-0.62990000000000002</v>
      </c>
    </row>
    <row r="316" spans="1:8" x14ac:dyDescent="0.3">
      <c r="A316" t="str">
        <f ca="1"/>
        <v>Cumbria Police and Crime Commissioner and Chief Constable</v>
      </c>
      <c r="B316">
        <f ca="1"/>
        <v>-0.75129999999999997</v>
      </c>
      <c r="C316">
        <f ca="1"/>
        <v>-0.80149999999999999</v>
      </c>
      <c r="D316">
        <f ca="1"/>
        <v>-0.81620000000000004</v>
      </c>
      <c r="E316">
        <f ca="1"/>
        <v>-0.56079999999999997</v>
      </c>
      <c r="F316">
        <f ca="1"/>
        <v>-0.69579999999999997</v>
      </c>
      <c r="G316">
        <f ca="1"/>
        <v>-0.71619999999999995</v>
      </c>
      <c r="H316">
        <f ca="1"/>
        <v>-0.70489999999999997</v>
      </c>
    </row>
    <row r="317" spans="1:8" x14ac:dyDescent="0.3">
      <c r="A317" t="str">
        <f ca="1"/>
        <v>Tunbridge Wells</v>
      </c>
      <c r="B317">
        <f ca="1"/>
        <v>-0.31419999999999998</v>
      </c>
      <c r="C317">
        <f ca="1"/>
        <v>-0.9254</v>
      </c>
      <c r="D317">
        <f ca="1"/>
        <v>-0.66249999999999998</v>
      </c>
      <c r="E317">
        <f ca="1"/>
        <v>-0.44019999999999998</v>
      </c>
      <c r="F317">
        <f ca="1"/>
        <v>-0.60340000000000005</v>
      </c>
      <c r="G317">
        <f ca="1"/>
        <v>-0.61250000000000004</v>
      </c>
      <c r="H317">
        <f ca="1"/>
        <v>-0.50280000000000002</v>
      </c>
    </row>
    <row r="318" spans="1:8" x14ac:dyDescent="0.3">
      <c r="A318" t="str">
        <f ca="1"/>
        <v>Vale of White Horse</v>
      </c>
      <c r="B318">
        <f ca="1"/>
        <v>-0.59699999999999998</v>
      </c>
      <c r="C318">
        <f ca="1"/>
        <v>-0.38390000000000002</v>
      </c>
      <c r="D318">
        <f ca="1"/>
        <v>-0.51090000000000002</v>
      </c>
      <c r="E318">
        <f ca="1"/>
        <v>-0.10680000000000001</v>
      </c>
      <c r="F318">
        <f ca="1"/>
        <v>-0.68400000000000005</v>
      </c>
      <c r="G318">
        <f ca="1"/>
        <v>-0.62070000000000003</v>
      </c>
      <c r="H318">
        <f ca="1"/>
        <v>-5.7000000000000002E-2</v>
      </c>
    </row>
    <row r="319" spans="1:8" x14ac:dyDescent="0.3">
      <c r="A319" t="str">
        <f ca="1"/>
        <v>Northumberland</v>
      </c>
      <c r="B319">
        <f ca="1"/>
        <v>8.9200000000000002E-2</v>
      </c>
      <c r="C319">
        <f ca="1"/>
        <v>-0.48830000000000001</v>
      </c>
      <c r="D319">
        <f ca="1"/>
        <v>-0.2205</v>
      </c>
      <c r="E319">
        <f ca="1"/>
        <v>0.34510000000000002</v>
      </c>
      <c r="F319">
        <f ca="1"/>
        <v>-0.63570000000000004</v>
      </c>
      <c r="G319">
        <f ca="1"/>
        <v>-0.49359999999999998</v>
      </c>
      <c r="H319">
        <f ca="1"/>
        <v>0.47870000000000001</v>
      </c>
    </row>
    <row r="320" spans="1:8" x14ac:dyDescent="0.3">
      <c r="A320" t="str">
        <f ca="1"/>
        <v>Waverley</v>
      </c>
      <c r="B320">
        <f ca="1"/>
        <v>-0.4612</v>
      </c>
      <c r="C320">
        <f ca="1"/>
        <v>-0.53859999999999997</v>
      </c>
      <c r="D320">
        <f ca="1"/>
        <v>-0.52639999999999998</v>
      </c>
      <c r="E320">
        <f ca="1"/>
        <v>-0.37559999999999999</v>
      </c>
      <c r="F320">
        <f ca="1"/>
        <v>-0.4929</v>
      </c>
      <c r="G320">
        <f ca="1"/>
        <v>-0.50339999999999996</v>
      </c>
      <c r="H320">
        <f ca="1"/>
        <v>-0.36230000000000001</v>
      </c>
    </row>
    <row r="321" spans="1:8" x14ac:dyDescent="0.3">
      <c r="A321" t="str">
        <f ca="1"/>
        <v>Sedgemoor</v>
      </c>
      <c r="B321">
        <f ca="1"/>
        <v>-0.18940000000000001</v>
      </c>
      <c r="C321">
        <f ca="1"/>
        <v>6.7400000000000002E-2</v>
      </c>
      <c r="D321">
        <f ca="1"/>
        <v>-5.91E-2</v>
      </c>
      <c r="E321">
        <f ca="1"/>
        <v>-0.42859999999999998</v>
      </c>
      <c r="F321">
        <f ca="1"/>
        <v>0.25280000000000002</v>
      </c>
      <c r="G321">
        <f ca="1"/>
        <v>0.14169999999999999</v>
      </c>
      <c r="H321">
        <f ca="1"/>
        <v>-0.48270000000000002</v>
      </c>
    </row>
    <row r="322" spans="1:8" x14ac:dyDescent="0.3">
      <c r="A322" t="str">
        <f ca="1"/>
        <v>Staffordshire</v>
      </c>
      <c r="B322">
        <f ca="1"/>
        <v>-0.71099999999999997</v>
      </c>
      <c r="C322">
        <f ca="1"/>
        <v>-0.32129999999999997</v>
      </c>
      <c r="D322">
        <f ca="1"/>
        <v>-0.53459999999999996</v>
      </c>
      <c r="E322">
        <f ca="1"/>
        <v>2.5000000000000001E-3</v>
      </c>
      <c r="F322">
        <f ca="1"/>
        <v>-0.68579999999999997</v>
      </c>
      <c r="G322">
        <f ca="1"/>
        <v>-0.60189999999999999</v>
      </c>
      <c r="H322">
        <f ca="1"/>
        <v>-0.16569999999999999</v>
      </c>
    </row>
    <row r="323" spans="1:8" x14ac:dyDescent="0.3">
      <c r="A323" t="str">
        <f ca="1"/>
        <v>East Suffolk</v>
      </c>
      <c r="B323">
        <f ca="1"/>
        <v>-0.13020000000000001</v>
      </c>
      <c r="C323">
        <f ca="1"/>
        <v>-0.97850000000000004</v>
      </c>
      <c r="D323">
        <f ca="1"/>
        <v>-0.59830000000000005</v>
      </c>
      <c r="E323">
        <f ca="1"/>
        <v>-0.32290000000000002</v>
      </c>
      <c r="F323">
        <f ca="1"/>
        <v>-0.65739999999999998</v>
      </c>
      <c r="G323">
        <f ca="1"/>
        <v>-0.63800000000000001</v>
      </c>
      <c r="H323">
        <f ca="1"/>
        <v>-0.26479999999999998</v>
      </c>
    </row>
    <row r="324" spans="1:8" x14ac:dyDescent="0.3">
      <c r="A324" t="str">
        <f ca="1"/>
        <v>Harborough</v>
      </c>
      <c r="B324">
        <f ca="1"/>
        <v>-0.57289999999999996</v>
      </c>
      <c r="C324">
        <f ca="1"/>
        <v>-0.73350000000000004</v>
      </c>
      <c r="D324">
        <f ca="1"/>
        <v>-0.68899999999999995</v>
      </c>
      <c r="E324">
        <f ca="1"/>
        <v>-0.49740000000000001</v>
      </c>
      <c r="F324">
        <f ca="1"/>
        <v>-0.61270000000000002</v>
      </c>
      <c r="G324">
        <f ca="1"/>
        <v>-0.63139999999999996</v>
      </c>
      <c r="H324">
        <f ca="1"/>
        <v>-0.5353</v>
      </c>
    </row>
    <row r="325" spans="1:8" x14ac:dyDescent="0.3">
      <c r="A325" t="str">
        <f ca="1"/>
        <v>Hounslow</v>
      </c>
      <c r="B325">
        <f ca="1"/>
        <v>0.80389999999999995</v>
      </c>
      <c r="C325">
        <f ca="1"/>
        <v>0.71599999999999997</v>
      </c>
      <c r="D325">
        <f ca="1"/>
        <v>0.7964</v>
      </c>
      <c r="E325">
        <f ca="1"/>
        <v>0.9859</v>
      </c>
      <c r="F325">
        <f ca="1"/>
        <v>0.81850000000000001</v>
      </c>
      <c r="G325">
        <f ca="1"/>
        <v>0.90369999999999995</v>
      </c>
      <c r="H325">
        <f ca="1"/>
        <v>0.23100000000000001</v>
      </c>
    </row>
    <row r="326" spans="1:8" x14ac:dyDescent="0.3">
      <c r="A326" t="str">
        <f ca="1"/>
        <v>Lancashire</v>
      </c>
      <c r="B326">
        <f ca="1"/>
        <v>5.7930999999999999</v>
      </c>
      <c r="C326">
        <f ca="1"/>
        <v>0.32840000000000003</v>
      </c>
      <c r="D326">
        <f ca="1"/>
        <v>3.1099000000000001</v>
      </c>
      <c r="E326">
        <f ca="1"/>
        <v>2.2847</v>
      </c>
      <c r="F326">
        <f ca="1"/>
        <v>3.5066999999999999</v>
      </c>
      <c r="G326">
        <f ca="1"/>
        <v>3.5083000000000002</v>
      </c>
      <c r="H326">
        <f ca="1"/>
        <v>0.94850000000000001</v>
      </c>
    </row>
    <row r="327" spans="1:8" x14ac:dyDescent="0.3">
      <c r="A327" t="str">
        <f ca="1"/>
        <v>Three Rivers</v>
      </c>
      <c r="B327">
        <f ca="1"/>
        <v>-0.43219999999999997</v>
      </c>
      <c r="C327">
        <f ca="1"/>
        <v>0.1153</v>
      </c>
      <c r="D327">
        <f ca="1"/>
        <v>-0.156</v>
      </c>
      <c r="E327">
        <f ca="1"/>
        <v>-0.44130000000000003</v>
      </c>
      <c r="F327">
        <f ca="1"/>
        <v>-5.6800000000000003E-2</v>
      </c>
      <c r="G327">
        <f ca="1"/>
        <v>-0.1326</v>
      </c>
      <c r="H327">
        <f ca="1"/>
        <v>-0.14410000000000001</v>
      </c>
    </row>
    <row r="328" spans="1:8" x14ac:dyDescent="0.3">
      <c r="A328" t="str">
        <f ca="1"/>
        <v>Reigate &amp; Banstead</v>
      </c>
      <c r="B328">
        <f ca="1"/>
        <v>-0.56499999999999995</v>
      </c>
      <c r="C328">
        <f ca="1"/>
        <v>0.25130000000000002</v>
      </c>
      <c r="D328">
        <f ca="1"/>
        <v>-0.1492</v>
      </c>
      <c r="E328">
        <f ca="1"/>
        <v>-0.23860000000000001</v>
      </c>
      <c r="F328">
        <f ca="1"/>
        <v>-0.68879999999999997</v>
      </c>
      <c r="G328">
        <f ca="1"/>
        <v>-0.64980000000000004</v>
      </c>
      <c r="H328">
        <f ca="1"/>
        <v>1.028</v>
      </c>
    </row>
    <row r="329" spans="1:8" x14ac:dyDescent="0.3">
      <c r="A329" t="str">
        <f ca="1"/>
        <v>Folkestone &amp; Hythe</v>
      </c>
      <c r="B329">
        <f ca="1"/>
        <v>-0.61960000000000004</v>
      </c>
      <c r="C329">
        <f ca="1"/>
        <v>-0.6179</v>
      </c>
      <c r="D329">
        <f ca="1"/>
        <v>-0.64970000000000006</v>
      </c>
      <c r="E329">
        <f ca="1"/>
        <v>-0.36649999999999999</v>
      </c>
      <c r="F329">
        <f ca="1"/>
        <v>-0.68079999999999996</v>
      </c>
      <c r="G329">
        <f ca="1"/>
        <v>-0.66659999999999997</v>
      </c>
      <c r="H329">
        <f ca="1"/>
        <v>-0.34599999999999997</v>
      </c>
    </row>
    <row r="330" spans="1:8" x14ac:dyDescent="0.3">
      <c r="A330" t="str">
        <f ca="1"/>
        <v>South Ribble</v>
      </c>
      <c r="B330">
        <f ca="1"/>
        <v>-0.49519999999999997</v>
      </c>
      <c r="C330">
        <f ca="1"/>
        <v>-0.3044</v>
      </c>
      <c r="D330">
        <f ca="1"/>
        <v>-0.41610000000000003</v>
      </c>
      <c r="E330">
        <f ca="1"/>
        <v>-0.47820000000000001</v>
      </c>
      <c r="F330">
        <f ca="1"/>
        <v>-0.26079999999999998</v>
      </c>
      <c r="G330">
        <f ca="1"/>
        <v>-0.31869999999999998</v>
      </c>
      <c r="H330">
        <f ca="1"/>
        <v>-0.46300000000000002</v>
      </c>
    </row>
    <row r="331" spans="1:8" x14ac:dyDescent="0.3">
      <c r="A331" t="str">
        <f ca="1"/>
        <v>West Mercia Police and Crime Commissioner and Chief Constable</v>
      </c>
      <c r="B331">
        <f ca="1"/>
        <v>1.7625999999999999</v>
      </c>
      <c r="C331">
        <f ca="1"/>
        <v>1.2959000000000001</v>
      </c>
      <c r="D331">
        <f ca="1"/>
        <v>1.5969</v>
      </c>
      <c r="E331">
        <f ca="1"/>
        <v>-0.32900000000000001</v>
      </c>
      <c r="F331">
        <f ca="1"/>
        <v>-0.35549999999999998</v>
      </c>
      <c r="G331">
        <f ca="1"/>
        <v>-0.37390000000000001</v>
      </c>
      <c r="H331">
        <f ca="1"/>
        <v>5.3373999999999997</v>
      </c>
    </row>
    <row r="332" spans="1:8" x14ac:dyDescent="0.3">
      <c r="A332" t="str">
        <f ca="1"/>
        <v>Swale</v>
      </c>
      <c r="B332">
        <f ca="1"/>
        <v>-0.2213</v>
      </c>
      <c r="C332">
        <f ca="1"/>
        <v>-0.3276</v>
      </c>
      <c r="D332">
        <f ca="1"/>
        <v>-0.29020000000000001</v>
      </c>
      <c r="E332">
        <f ca="1"/>
        <v>-0.4854</v>
      </c>
      <c r="F332">
        <f ca="1"/>
        <v>-0.10440000000000001</v>
      </c>
      <c r="G332">
        <f ca="1"/>
        <v>-0.1827</v>
      </c>
      <c r="H332">
        <f ca="1"/>
        <v>-0.41110000000000002</v>
      </c>
    </row>
    <row r="333" spans="1:8" x14ac:dyDescent="0.3">
      <c r="A333" t="str">
        <f ca="1"/>
        <v>Bristol</v>
      </c>
      <c r="B333">
        <f ca="1"/>
        <v>0.1181</v>
      </c>
      <c r="C333">
        <f ca="1"/>
        <v>-0.4516</v>
      </c>
      <c r="D333">
        <f ca="1"/>
        <v>-0.18590000000000001</v>
      </c>
      <c r="E333">
        <f ca="1"/>
        <v>0.43</v>
      </c>
      <c r="F333">
        <f ca="1"/>
        <v>-0.69579999999999997</v>
      </c>
      <c r="G333">
        <f ca="1"/>
        <v>-0.53049999999999997</v>
      </c>
      <c r="H333">
        <f ca="1"/>
        <v>0.65839999999999999</v>
      </c>
    </row>
    <row r="334" spans="1:8" x14ac:dyDescent="0.3">
      <c r="A334" t="str">
        <f ca="1"/>
        <v>Swindon</v>
      </c>
      <c r="B334">
        <f ca="1"/>
        <v>0.52880000000000005</v>
      </c>
      <c r="C334">
        <f ca="1"/>
        <v>0.28070000000000001</v>
      </c>
      <c r="D334">
        <f ca="1"/>
        <v>0.42030000000000001</v>
      </c>
      <c r="E334">
        <f ca="1"/>
        <v>5.1700000000000003E-2</v>
      </c>
      <c r="F334">
        <f ca="1"/>
        <v>0.52429999999999999</v>
      </c>
      <c r="G334">
        <f ca="1"/>
        <v>0.47020000000000001</v>
      </c>
      <c r="H334">
        <f ca="1"/>
        <v>0.13689999999999999</v>
      </c>
    </row>
    <row r="335" spans="1:8" x14ac:dyDescent="0.3">
      <c r="A335" t="str">
        <f ca="1"/>
        <v>Doncaster</v>
      </c>
      <c r="B335">
        <f ca="1"/>
        <v>1.2119</v>
      </c>
      <c r="C335">
        <f ca="1"/>
        <v>0.4748</v>
      </c>
      <c r="D335">
        <f ca="1"/>
        <v>0.87150000000000005</v>
      </c>
      <c r="E335">
        <f ca="1"/>
        <v>-1.8200000000000001E-2</v>
      </c>
      <c r="F335">
        <f ca="1"/>
        <v>0.88900000000000001</v>
      </c>
      <c r="G335">
        <f ca="1"/>
        <v>0.77749999999999997</v>
      </c>
      <c r="H335">
        <f ca="1"/>
        <v>0.72450000000000003</v>
      </c>
    </row>
    <row r="336" spans="1:8" x14ac:dyDescent="0.3">
      <c r="A336" t="str">
        <f ca="1"/>
        <v>West Oxfordshire</v>
      </c>
      <c r="B336">
        <f ca="1"/>
        <v>-0.76160000000000005</v>
      </c>
      <c r="C336">
        <f ca="1"/>
        <v>-0.1145</v>
      </c>
      <c r="D336">
        <f ca="1"/>
        <v>-0.4476</v>
      </c>
      <c r="E336">
        <f ca="1"/>
        <v>-0.22559999999999999</v>
      </c>
      <c r="F336">
        <f ca="1"/>
        <v>-0.59450000000000003</v>
      </c>
      <c r="G336">
        <f ca="1"/>
        <v>-0.5645</v>
      </c>
      <c r="H336">
        <f ca="1"/>
        <v>-3.8999999999999998E-3</v>
      </c>
    </row>
    <row r="337" spans="1:8" x14ac:dyDescent="0.3">
      <c r="A337" t="str">
        <f ca="1"/>
        <v>Newcastle-under-Lyme</v>
      </c>
      <c r="B337">
        <f ca="1"/>
        <v>-0.37269999999999998</v>
      </c>
      <c r="C337">
        <f ca="1"/>
        <v>-0.30249999999999999</v>
      </c>
      <c r="D337">
        <f ca="1"/>
        <v>-0.35310000000000002</v>
      </c>
      <c r="E337">
        <f ca="1"/>
        <v>-0.35299999999999998</v>
      </c>
      <c r="F337">
        <f ca="1"/>
        <v>-0.21890000000000001</v>
      </c>
      <c r="G337">
        <f ca="1"/>
        <v>-0.25840000000000002</v>
      </c>
      <c r="H337">
        <f ca="1"/>
        <v>-0.41970000000000002</v>
      </c>
    </row>
    <row r="338" spans="1:8" x14ac:dyDescent="0.3">
      <c r="A338" t="str">
        <f ca="1"/>
        <v>Chelmsford</v>
      </c>
      <c r="B338">
        <f ca="1"/>
        <v>-0.2419</v>
      </c>
      <c r="C338">
        <f ca="1"/>
        <v>-0.16309999999999999</v>
      </c>
      <c r="D338">
        <f ca="1"/>
        <v>-0.2112</v>
      </c>
      <c r="E338">
        <f ca="1"/>
        <v>-0.4627</v>
      </c>
      <c r="F338">
        <f ca="1"/>
        <v>-5.7799999999999997E-2</v>
      </c>
      <c r="G338">
        <f ca="1"/>
        <v>-0.13750000000000001</v>
      </c>
      <c r="H338">
        <f ca="1"/>
        <v>-0.28899999999999998</v>
      </c>
    </row>
    <row r="339" spans="1:8" x14ac:dyDescent="0.3">
      <c r="A339" t="str">
        <f ca="1"/>
        <v>Crawley</v>
      </c>
      <c r="B339">
        <f ca="1"/>
        <v>-0.29580000000000001</v>
      </c>
      <c r="C339">
        <f ca="1"/>
        <v>-0.40500000000000003</v>
      </c>
      <c r="D339">
        <f ca="1"/>
        <v>-0.37009999999999998</v>
      </c>
      <c r="E339">
        <f ca="1"/>
        <v>-0.5252</v>
      </c>
      <c r="F339">
        <f ca="1"/>
        <v>-0.12620000000000001</v>
      </c>
      <c r="G339">
        <f ca="1"/>
        <v>-0.20930000000000001</v>
      </c>
      <c r="H339">
        <f ca="1"/>
        <v>-0.57689999999999997</v>
      </c>
    </row>
    <row r="340" spans="1:8" x14ac:dyDescent="0.3">
      <c r="A340" t="str">
        <f ca="1"/>
        <v>Liverpool</v>
      </c>
      <c r="B340">
        <f ca="1"/>
        <v>1.6680999999999999</v>
      </c>
      <c r="C340">
        <f ca="1"/>
        <v>1.8656999999999999</v>
      </c>
      <c r="D340">
        <f ca="1"/>
        <v>1.8591</v>
      </c>
      <c r="E340">
        <f ca="1"/>
        <v>1.06E-2</v>
      </c>
      <c r="F340">
        <f ca="1"/>
        <v>1.8953</v>
      </c>
      <c r="G340">
        <f ca="1"/>
        <v>1.6667000000000001</v>
      </c>
      <c r="H340">
        <f ca="1"/>
        <v>1.5270999999999999</v>
      </c>
    </row>
    <row r="341" spans="1:8" x14ac:dyDescent="0.3">
      <c r="A341" t="str">
        <f ca="1"/>
        <v>Babergh</v>
      </c>
      <c r="B341">
        <f ca="1"/>
        <v>-0.57350000000000001</v>
      </c>
      <c r="C341">
        <f ca="1"/>
        <v>-0.42070000000000002</v>
      </c>
      <c r="D341">
        <f ca="1"/>
        <v>-0.51910000000000001</v>
      </c>
      <c r="E341">
        <f ca="1"/>
        <v>-0.45829999999999999</v>
      </c>
      <c r="F341">
        <f ca="1"/>
        <v>-0.3589</v>
      </c>
      <c r="G341">
        <f ca="1"/>
        <v>-0.40110000000000001</v>
      </c>
      <c r="H341">
        <f ca="1"/>
        <v>-0.5696</v>
      </c>
    </row>
    <row r="342" spans="1:8" x14ac:dyDescent="0.3">
      <c r="A342" t="str">
        <f ca="1"/>
        <v>Runnymede</v>
      </c>
      <c r="B342">
        <f ca="1"/>
        <v>-0.42270000000000002</v>
      </c>
      <c r="C342">
        <f ca="1"/>
        <v>-0.38140000000000002</v>
      </c>
      <c r="D342">
        <f ca="1"/>
        <v>-0.4214</v>
      </c>
      <c r="E342">
        <f ca="1"/>
        <v>-0.51590000000000003</v>
      </c>
      <c r="F342">
        <f ca="1"/>
        <v>-0.24560000000000001</v>
      </c>
      <c r="G342">
        <f ca="1"/>
        <v>-0.3125</v>
      </c>
      <c r="H342">
        <f ca="1"/>
        <v>-0.49180000000000001</v>
      </c>
    </row>
    <row r="343" spans="1:8" x14ac:dyDescent="0.3">
      <c r="A343" t="str">
        <f ca="1"/>
        <v>Derbyshire Police and Crime Commissioner and Chief Constable</v>
      </c>
      <c r="B343">
        <f ca="1"/>
        <v>-0.72589999999999999</v>
      </c>
      <c r="C343">
        <f ca="1"/>
        <v>-0.78920000000000001</v>
      </c>
      <c r="D343">
        <f ca="1"/>
        <v>-0.79669999999999996</v>
      </c>
      <c r="E343">
        <f ca="1"/>
        <v>-0.56079999999999997</v>
      </c>
      <c r="F343">
        <f ca="1"/>
        <v>-0.67330000000000001</v>
      </c>
      <c r="G343">
        <f ca="1"/>
        <v>-0.69650000000000001</v>
      </c>
      <c r="H343">
        <f ca="1"/>
        <v>-0.69389999999999996</v>
      </c>
    </row>
    <row r="344" spans="1:8" x14ac:dyDescent="0.3">
      <c r="A344" t="str">
        <f ca="1"/>
        <v>Salford</v>
      </c>
      <c r="B344">
        <f ca="1"/>
        <v>0.49759999999999999</v>
      </c>
      <c r="C344">
        <f ca="1"/>
        <v>0.68889999999999996</v>
      </c>
      <c r="D344">
        <f ca="1"/>
        <v>0.62660000000000005</v>
      </c>
      <c r="E344">
        <f ca="1"/>
        <v>0.42320000000000002</v>
      </c>
      <c r="F344">
        <f ca="1"/>
        <v>0.4148</v>
      </c>
      <c r="G344">
        <f ca="1"/>
        <v>0.44359999999999999</v>
      </c>
      <c r="H344">
        <f ca="1"/>
        <v>0.77810000000000001</v>
      </c>
    </row>
    <row r="345" spans="1:8" x14ac:dyDescent="0.3">
      <c r="A345" t="str">
        <f ca="1"/>
        <v>Dover</v>
      </c>
      <c r="B345">
        <f ca="1"/>
        <v>-0.49249999999999999</v>
      </c>
      <c r="C345">
        <f ca="1"/>
        <v>-0.44579999999999997</v>
      </c>
      <c r="D345">
        <f ca="1"/>
        <v>-0.49170000000000003</v>
      </c>
      <c r="E345">
        <f ca="1"/>
        <v>-0.40189999999999998</v>
      </c>
      <c r="F345">
        <f ca="1"/>
        <v>-0.63549999999999995</v>
      </c>
      <c r="G345">
        <f ca="1"/>
        <v>-0.63349999999999995</v>
      </c>
      <c r="H345">
        <f ca="1"/>
        <v>2.5700000000000001E-2</v>
      </c>
    </row>
    <row r="346" spans="1:8" x14ac:dyDescent="0.3">
      <c r="A346" t="str">
        <f ca="1"/>
        <v>Tees Valley Combined Authority</v>
      </c>
      <c r="B346">
        <f ca="1"/>
        <v>-0.58209999999999995</v>
      </c>
      <c r="C346">
        <f ca="1"/>
        <v>-0.54310000000000003</v>
      </c>
      <c r="D346">
        <f ca="1"/>
        <v>-0.59</v>
      </c>
      <c r="E346">
        <f ca="1"/>
        <v>-0.3911</v>
      </c>
      <c r="F346">
        <f ca="1"/>
        <v>-0.44640000000000002</v>
      </c>
      <c r="G346">
        <f ca="1"/>
        <v>-0.46539999999999998</v>
      </c>
      <c r="H346">
        <f ca="1"/>
        <v>-0.62629999999999997</v>
      </c>
    </row>
    <row r="347" spans="1:8" x14ac:dyDescent="0.3">
      <c r="A347" t="str">
        <f ca="1"/>
        <v>Wandsworth</v>
      </c>
      <c r="B347">
        <f ca="1"/>
        <v>0.58079999999999998</v>
      </c>
      <c r="C347">
        <f ca="1"/>
        <v>0.88429999999999997</v>
      </c>
      <c r="D347">
        <f ca="1"/>
        <v>0.77500000000000002</v>
      </c>
      <c r="E347">
        <f ca="1"/>
        <v>0.13170000000000001</v>
      </c>
      <c r="F347">
        <f ca="1"/>
        <v>0.93179999999999996</v>
      </c>
      <c r="G347">
        <f ca="1"/>
        <v>0.84309999999999996</v>
      </c>
      <c r="H347">
        <f ca="1"/>
        <v>0.30590000000000001</v>
      </c>
    </row>
    <row r="348" spans="1:8" x14ac:dyDescent="0.3">
      <c r="A348" t="str">
        <f ca="1"/>
        <v>Knowsley</v>
      </c>
      <c r="B348">
        <f ca="1"/>
        <v>0.41699999999999998</v>
      </c>
      <c r="C348">
        <f ca="1"/>
        <v>-0.64019999999999999</v>
      </c>
      <c r="D348">
        <f ca="1"/>
        <v>-0.13730000000000001</v>
      </c>
      <c r="E348">
        <f ca="1"/>
        <v>0.13550000000000001</v>
      </c>
      <c r="F348">
        <f ca="1"/>
        <v>-0.62680000000000002</v>
      </c>
      <c r="G348">
        <f ca="1"/>
        <v>-0.5252</v>
      </c>
      <c r="H348">
        <f ca="1"/>
        <v>0.78359999999999996</v>
      </c>
    </row>
    <row r="349" spans="1:8" x14ac:dyDescent="0.3">
      <c r="A349" t="str">
        <f ca="1"/>
        <v>Hampshire Police and Crime Commissioner and Chief Constable</v>
      </c>
      <c r="B349">
        <f ca="1"/>
        <v>-0.78969999999999996</v>
      </c>
      <c r="C349">
        <f ca="1"/>
        <v>-0.80910000000000004</v>
      </c>
      <c r="D349">
        <f ca="1"/>
        <v>-0.83979999999999999</v>
      </c>
      <c r="E349">
        <f ca="1"/>
        <v>-0.56079999999999997</v>
      </c>
      <c r="F349">
        <f ca="1"/>
        <v>-0.69579999999999997</v>
      </c>
      <c r="G349">
        <f ca="1"/>
        <v>-0.71619999999999995</v>
      </c>
      <c r="H349">
        <f ca="1"/>
        <v>-0.77149999999999996</v>
      </c>
    </row>
    <row r="350" spans="1:8" x14ac:dyDescent="0.3">
      <c r="A350" t="str">
        <f ca="1"/>
        <v>Basildon</v>
      </c>
      <c r="B350">
        <f ca="1"/>
        <v>-2.5899999999999999E-2</v>
      </c>
      <c r="C350">
        <f ca="1"/>
        <v>-0.14000000000000001</v>
      </c>
      <c r="D350">
        <f ca="1"/>
        <v>-8.9300000000000004E-2</v>
      </c>
      <c r="E350">
        <f ca="1"/>
        <v>0.1633</v>
      </c>
      <c r="F350">
        <f ca="1"/>
        <v>6.1499999999999999E-2</v>
      </c>
      <c r="G350">
        <f ca="1"/>
        <v>8.4599999999999995E-2</v>
      </c>
      <c r="H350">
        <f ca="1"/>
        <v>-0.4405</v>
      </c>
    </row>
    <row r="351" spans="1:8" x14ac:dyDescent="0.3">
      <c r="A351" t="str">
        <f ca="1"/>
        <v>Hertsmere</v>
      </c>
      <c r="B351">
        <f ca="1"/>
        <v>-0.3206</v>
      </c>
      <c r="C351">
        <f ca="1"/>
        <v>-0.41799999999999998</v>
      </c>
      <c r="D351">
        <f ca="1"/>
        <v>-0.3896</v>
      </c>
      <c r="E351">
        <f ca="1"/>
        <v>-0.31609999999999999</v>
      </c>
      <c r="F351">
        <f ca="1"/>
        <v>-0.3125</v>
      </c>
      <c r="G351">
        <f ca="1"/>
        <v>-0.3337</v>
      </c>
      <c r="H351">
        <f ca="1"/>
        <v>-0.35470000000000002</v>
      </c>
    </row>
    <row r="352" spans="1:8" x14ac:dyDescent="0.3">
      <c r="A352" t="str">
        <f ca="1"/>
        <v>Cleveland Combined Fire Authority</v>
      </c>
      <c r="B352">
        <f ca="1"/>
        <v>-0.78590000000000004</v>
      </c>
      <c r="C352">
        <f ca="1"/>
        <v>-0.80569999999999997</v>
      </c>
      <c r="D352">
        <f ca="1"/>
        <v>-0.83599999999999997</v>
      </c>
      <c r="E352">
        <f ca="1"/>
        <v>-0.56079999999999997</v>
      </c>
      <c r="F352">
        <f ca="1"/>
        <v>-0.69579999999999997</v>
      </c>
      <c r="G352">
        <f ca="1"/>
        <v>-0.71619999999999995</v>
      </c>
      <c r="H352">
        <f ca="1"/>
        <v>-0.76080000000000003</v>
      </c>
    </row>
    <row r="353" spans="1:8" x14ac:dyDescent="0.3">
      <c r="A353" t="str">
        <f ca="1"/>
        <v>Humberside Police and Crime Commissioner and Chief Constable</v>
      </c>
      <c r="B353">
        <f ca="1"/>
        <v>-0.75029999999999997</v>
      </c>
      <c r="C353">
        <f ca="1"/>
        <v>-0.51480000000000004</v>
      </c>
      <c r="D353">
        <f ca="1"/>
        <v>-0.65969999999999995</v>
      </c>
      <c r="E353">
        <f ca="1"/>
        <v>-0.55510000000000004</v>
      </c>
      <c r="F353">
        <f ca="1"/>
        <v>-0.69450000000000001</v>
      </c>
      <c r="G353">
        <f ca="1"/>
        <v>-0.71409999999999996</v>
      </c>
      <c r="H353">
        <f ca="1"/>
        <v>-0.26829999999999998</v>
      </c>
    </row>
    <row r="354" spans="1:8" x14ac:dyDescent="0.3">
      <c r="A354" t="str">
        <f ca="1"/>
        <v>Cleveland Police and Crime Commissioner and Chief Constable</v>
      </c>
      <c r="B354">
        <f ca="1"/>
        <v>-0.71230000000000004</v>
      </c>
      <c r="C354">
        <f ca="1"/>
        <v>-0.58809999999999996</v>
      </c>
      <c r="D354">
        <f ca="1"/>
        <v>-0.68030000000000002</v>
      </c>
      <c r="E354">
        <f ca="1"/>
        <v>-0.56079999999999997</v>
      </c>
      <c r="F354">
        <f ca="1"/>
        <v>-0.6764</v>
      </c>
      <c r="G354">
        <f ca="1"/>
        <v>-0.69920000000000004</v>
      </c>
      <c r="H354">
        <f ca="1"/>
        <v>-0.35970000000000002</v>
      </c>
    </row>
    <row r="355" spans="1:8" x14ac:dyDescent="0.3">
      <c r="A355" t="str">
        <f ca="1"/>
        <v>Halton</v>
      </c>
      <c r="B355">
        <f ca="1"/>
        <v>0.2404</v>
      </c>
      <c r="C355">
        <f ca="1"/>
        <v>0.37830000000000003</v>
      </c>
      <c r="D355">
        <f ca="1"/>
        <v>0.32740000000000002</v>
      </c>
      <c r="E355">
        <f ca="1"/>
        <v>-7.3999999999999996E-2</v>
      </c>
      <c r="F355">
        <f ca="1"/>
        <v>0.82579999999999998</v>
      </c>
      <c r="G355">
        <f ca="1"/>
        <v>0.71140000000000003</v>
      </c>
      <c r="H355">
        <f ca="1"/>
        <v>-0.66290000000000004</v>
      </c>
    </row>
    <row r="356" spans="1:8" x14ac:dyDescent="0.3">
      <c r="A356" t="str">
        <f ca="1"/>
        <v>Bassetlaw</v>
      </c>
      <c r="B356">
        <f ca="1"/>
        <v>-0.43709999999999999</v>
      </c>
      <c r="C356">
        <f ca="1"/>
        <v>-0.44180000000000003</v>
      </c>
      <c r="D356">
        <f ca="1"/>
        <v>-0.46150000000000002</v>
      </c>
      <c r="E356">
        <f ca="1"/>
        <v>-0.41710000000000003</v>
      </c>
      <c r="F356">
        <f ca="1"/>
        <v>-0.38769999999999999</v>
      </c>
      <c r="G356">
        <f ca="1"/>
        <v>-0.41870000000000002</v>
      </c>
      <c r="H356">
        <f ca="1"/>
        <v>-0.36799999999999999</v>
      </c>
    </row>
    <row r="357" spans="1:8" x14ac:dyDescent="0.3">
      <c r="A357" t="str">
        <f ca="1"/>
        <v>Derby</v>
      </c>
      <c r="B357">
        <f ca="1"/>
        <v>0.73070000000000002</v>
      </c>
      <c r="C357">
        <f ca="1"/>
        <v>0.72109999999999996</v>
      </c>
      <c r="D357">
        <f ca="1"/>
        <v>0.76200000000000001</v>
      </c>
      <c r="E357">
        <f ca="1"/>
        <v>0.1019</v>
      </c>
      <c r="F357">
        <f ca="1"/>
        <v>0.91579999999999995</v>
      </c>
      <c r="G357">
        <f ca="1"/>
        <v>0.82340000000000002</v>
      </c>
      <c r="H357">
        <f ca="1"/>
        <v>0.31319999999999998</v>
      </c>
    </row>
    <row r="358" spans="1:8" x14ac:dyDescent="0.3">
      <c r="A358" t="str">
        <f ca="1"/>
        <v>Barnet</v>
      </c>
      <c r="B358">
        <f ca="1"/>
        <v>0.48110000000000003</v>
      </c>
      <c r="C358">
        <f ca="1"/>
        <v>2.3258000000000001</v>
      </c>
      <c r="D358">
        <f ca="1"/>
        <v>1.5087999999999999</v>
      </c>
      <c r="E358">
        <f ca="1"/>
        <v>1.9318</v>
      </c>
      <c r="F358">
        <f ca="1"/>
        <v>0.71089999999999998</v>
      </c>
      <c r="G358">
        <f ca="1"/>
        <v>0.98660000000000003</v>
      </c>
      <c r="H358">
        <f ca="1"/>
        <v>2.0556000000000001</v>
      </c>
    </row>
    <row r="359" spans="1:8" x14ac:dyDescent="0.3">
      <c r="A359" t="str">
        <f ca="1"/>
        <v>Bolton</v>
      </c>
      <c r="B359">
        <f ca="1"/>
        <v>0.1764</v>
      </c>
      <c r="C359">
        <f ca="1"/>
        <v>1.5929</v>
      </c>
      <c r="D359">
        <f ca="1"/>
        <v>0.95589999999999997</v>
      </c>
      <c r="E359">
        <f ca="1"/>
        <v>0.33150000000000002</v>
      </c>
      <c r="F359">
        <f ca="1"/>
        <v>0.76119999999999999</v>
      </c>
      <c r="G359">
        <f ca="1"/>
        <v>0.73070000000000002</v>
      </c>
      <c r="H359">
        <f ca="1"/>
        <v>1.0667</v>
      </c>
    </row>
    <row r="360" spans="1:8" x14ac:dyDescent="0.3">
      <c r="A360" t="str">
        <f ca="1"/>
        <v>Kensington &amp; Chelsea</v>
      </c>
      <c r="B360">
        <f ca="1"/>
        <v>0.92230000000000001</v>
      </c>
      <c r="C360">
        <f ca="1"/>
        <v>1.9308000000000001</v>
      </c>
      <c r="D360">
        <f ca="1"/>
        <v>1.5172000000000001</v>
      </c>
      <c r="E360">
        <f ca="1"/>
        <v>2.1642000000000001</v>
      </c>
      <c r="F360">
        <f ca="1"/>
        <v>1.458</v>
      </c>
      <c r="G360">
        <f ca="1"/>
        <v>1.6862999999999999</v>
      </c>
      <c r="H360">
        <f ca="1"/>
        <v>0.51900000000000002</v>
      </c>
    </row>
    <row r="361" spans="1:8" x14ac:dyDescent="0.3">
      <c r="A361" t="str">
        <f ca="1"/>
        <v>North Yorkshire Police and Crime Commissioner and Chief Constable</v>
      </c>
      <c r="B361">
        <f ca="1"/>
        <v>-0.72909999999999997</v>
      </c>
      <c r="C361">
        <f ca="1"/>
        <v>-0.79590000000000005</v>
      </c>
      <c r="D361">
        <f ca="1"/>
        <v>-0.80200000000000005</v>
      </c>
      <c r="E361">
        <f ca="1"/>
        <v>-0.56079999999999997</v>
      </c>
      <c r="F361">
        <f ca="1"/>
        <v>-0.69579999999999997</v>
      </c>
      <c r="G361">
        <f ca="1"/>
        <v>-0.71619999999999995</v>
      </c>
      <c r="H361">
        <f ca="1"/>
        <v>-0.66479999999999995</v>
      </c>
    </row>
    <row r="362" spans="1:8" x14ac:dyDescent="0.3">
      <c r="A362" t="str">
        <f ca="1"/>
        <v>Thurrock</v>
      </c>
      <c r="B362">
        <f ca="1"/>
        <v>0.435</v>
      </c>
      <c r="C362">
        <f ca="1"/>
        <v>-0.1787</v>
      </c>
      <c r="D362">
        <f ca="1"/>
        <v>0.1229</v>
      </c>
      <c r="E362">
        <f ca="1"/>
        <v>0.86660000000000004</v>
      </c>
      <c r="F362">
        <f ca="1"/>
        <v>7.1499999999999994E-2</v>
      </c>
      <c r="G362">
        <f ca="1"/>
        <v>0.2253</v>
      </c>
      <c r="H362">
        <f ca="1"/>
        <v>-0.15579999999999999</v>
      </c>
    </row>
    <row r="363" spans="1:8" x14ac:dyDescent="0.3">
      <c r="A363" t="str">
        <f ca="1"/>
        <v>Southampton</v>
      </c>
      <c r="B363">
        <f ca="1"/>
        <v>1.5788</v>
      </c>
      <c r="C363">
        <f ca="1"/>
        <v>2.9093</v>
      </c>
      <c r="D363">
        <f ca="1"/>
        <v>2.3816999999999999</v>
      </c>
      <c r="E363">
        <f ca="1"/>
        <v>0.71319999999999995</v>
      </c>
      <c r="F363">
        <f ca="1"/>
        <v>3.4710000000000001</v>
      </c>
      <c r="G363">
        <f ca="1"/>
        <v>3.1823000000000001</v>
      </c>
      <c r="H363">
        <f ca="1"/>
        <v>-0.37819999999999998</v>
      </c>
    </row>
    <row r="364" spans="1:8" x14ac:dyDescent="0.3">
      <c r="A364" t="str">
        <f ca="1"/>
        <v>Melton</v>
      </c>
      <c r="B364">
        <f ca="1"/>
        <v>-0.53369999999999995</v>
      </c>
      <c r="C364">
        <f ca="1"/>
        <v>-0.55330000000000001</v>
      </c>
      <c r="D364">
        <f ca="1"/>
        <v>-0.57110000000000005</v>
      </c>
      <c r="E364">
        <f ca="1"/>
        <v>-0.18390000000000001</v>
      </c>
      <c r="F364">
        <f ca="1"/>
        <v>-0.47110000000000002</v>
      </c>
      <c r="G364">
        <f ca="1"/>
        <v>-0.44819999999999999</v>
      </c>
      <c r="H364">
        <f ca="1"/>
        <v>-0.61129999999999995</v>
      </c>
    </row>
    <row r="365" spans="1:8" x14ac:dyDescent="0.3">
      <c r="A365" t="str">
        <f ca="1"/>
        <v>Brentwood</v>
      </c>
      <c r="B365">
        <f ca="1"/>
        <v>-0.47520000000000001</v>
      </c>
      <c r="C365">
        <f ca="1"/>
        <v>-0.27029999999999998</v>
      </c>
      <c r="D365">
        <f ca="1"/>
        <v>-0.38750000000000001</v>
      </c>
      <c r="E365">
        <f ca="1"/>
        <v>-0.36120000000000002</v>
      </c>
      <c r="F365">
        <f ca="1"/>
        <v>-9.9699999999999997E-2</v>
      </c>
      <c r="G365">
        <f ca="1"/>
        <v>-0.15529999999999999</v>
      </c>
      <c r="H365">
        <f ca="1"/>
        <v>-0.74670000000000003</v>
      </c>
    </row>
    <row r="366" spans="1:8" x14ac:dyDescent="0.3">
      <c r="A366" t="str">
        <f ca="1"/>
        <v>Cornwall</v>
      </c>
      <c r="B366">
        <f ca="1"/>
        <v>2.8980000000000001</v>
      </c>
      <c r="C366">
        <f ca="1"/>
        <v>1.3134999999999999</v>
      </c>
      <c r="D366">
        <f ca="1"/>
        <v>2.181</v>
      </c>
      <c r="E366">
        <f ca="1"/>
        <v>1.6674</v>
      </c>
      <c r="F366">
        <f ca="1"/>
        <v>1.8149</v>
      </c>
      <c r="G366">
        <f ca="1"/>
        <v>1.9066000000000001</v>
      </c>
      <c r="H366">
        <f ca="1"/>
        <v>1.8997999999999999</v>
      </c>
    </row>
    <row r="367" spans="1:8" x14ac:dyDescent="0.3">
      <c r="A367" t="str">
        <f ca="1"/>
        <v>Stevenage</v>
      </c>
      <c r="B367">
        <f ca="1"/>
        <v>-0.1255</v>
      </c>
      <c r="C367">
        <f ca="1"/>
        <v>0.04</v>
      </c>
      <c r="D367">
        <f ca="1"/>
        <v>-4.1799999999999997E-2</v>
      </c>
      <c r="E367">
        <f ca="1"/>
        <v>-0.36880000000000002</v>
      </c>
      <c r="F367">
        <f ca="1"/>
        <v>0.3372</v>
      </c>
      <c r="G367">
        <f ca="1"/>
        <v>0.22700000000000001</v>
      </c>
      <c r="H367">
        <f ca="1"/>
        <v>-0.62390000000000001</v>
      </c>
    </row>
    <row r="368" spans="1:8" x14ac:dyDescent="0.3">
      <c r="A368" t="str">
        <f ca="1"/>
        <v>Erewash</v>
      </c>
      <c r="B368">
        <f ca="1"/>
        <v>-0.54159999999999997</v>
      </c>
      <c r="C368">
        <f ca="1"/>
        <v>-0.52370000000000005</v>
      </c>
      <c r="D368">
        <f ca="1"/>
        <v>-0.55900000000000005</v>
      </c>
      <c r="E368">
        <f ca="1"/>
        <v>-0.50209999999999999</v>
      </c>
      <c r="F368">
        <f ca="1"/>
        <v>-0.46050000000000002</v>
      </c>
      <c r="G368">
        <f ca="1"/>
        <v>-0.49859999999999999</v>
      </c>
      <c r="H368">
        <f ca="1"/>
        <v>-0.46460000000000001</v>
      </c>
    </row>
    <row r="369" spans="1:8" x14ac:dyDescent="0.3">
      <c r="A369" t="str">
        <f ca="1"/>
        <v>Rochford</v>
      </c>
      <c r="B369">
        <f ca="1"/>
        <v>-0.55049999999999999</v>
      </c>
      <c r="C369">
        <f ca="1"/>
        <v>-0.4148</v>
      </c>
      <c r="D369">
        <f ca="1"/>
        <v>-0.50419999999999998</v>
      </c>
      <c r="E369">
        <f ca="1"/>
        <v>-0.4955</v>
      </c>
      <c r="F369">
        <f ca="1"/>
        <v>-0.35</v>
      </c>
      <c r="G369">
        <f ca="1"/>
        <v>-0.40029999999999999</v>
      </c>
      <c r="H369">
        <f ca="1"/>
        <v>-0.52959999999999996</v>
      </c>
    </row>
    <row r="370" spans="1:8" x14ac:dyDescent="0.3">
      <c r="A370" t="str">
        <f ca="1"/>
        <v>Newark &amp; Sherwood</v>
      </c>
      <c r="B370">
        <f ca="1"/>
        <v>-0.42030000000000001</v>
      </c>
      <c r="C370">
        <f ca="1"/>
        <v>-0.27929999999999999</v>
      </c>
      <c r="D370">
        <f ca="1"/>
        <v>-0.36470000000000002</v>
      </c>
      <c r="E370">
        <f ca="1"/>
        <v>-0.36969999999999997</v>
      </c>
      <c r="F370">
        <f ca="1"/>
        <v>-0.22819999999999999</v>
      </c>
      <c r="G370">
        <f ca="1"/>
        <v>-0.26979999999999998</v>
      </c>
      <c r="H370">
        <f ca="1"/>
        <v>-0.4269</v>
      </c>
    </row>
    <row r="371" spans="1:8" x14ac:dyDescent="0.3">
      <c r="A371" t="str">
        <f ca="1"/>
        <v>Nottinghamshire</v>
      </c>
      <c r="B371">
        <f ca="1"/>
        <v>1.8133999999999999</v>
      </c>
      <c r="C371">
        <f ca="1"/>
        <v>0.56999999999999995</v>
      </c>
      <c r="D371">
        <f ca="1"/>
        <v>1.2277</v>
      </c>
      <c r="E371">
        <f ca="1"/>
        <v>0.6008</v>
      </c>
      <c r="F371">
        <f ca="1"/>
        <v>2.0106999999999999</v>
      </c>
      <c r="G371">
        <f ca="1"/>
        <v>1.8787</v>
      </c>
      <c r="H371">
        <f ca="1"/>
        <v>-0.72640000000000005</v>
      </c>
    </row>
    <row r="372" spans="1:8" x14ac:dyDescent="0.3">
      <c r="A372" t="str">
        <f ca="1"/>
        <v>Mid Suffolk</v>
      </c>
      <c r="B372">
        <f ca="1"/>
        <v>-0.58040000000000003</v>
      </c>
      <c r="C372">
        <f ca="1"/>
        <v>-0.4022</v>
      </c>
      <c r="D372">
        <f ca="1"/>
        <v>-0.51249999999999996</v>
      </c>
      <c r="E372">
        <f ca="1"/>
        <v>-0.46310000000000001</v>
      </c>
      <c r="F372">
        <f ca="1"/>
        <v>-0.34060000000000001</v>
      </c>
      <c r="G372">
        <f ca="1"/>
        <v>-0.38590000000000002</v>
      </c>
      <c r="H372">
        <f ca="1"/>
        <v>-0.58489999999999998</v>
      </c>
    </row>
    <row r="373" spans="1:8" x14ac:dyDescent="0.3">
      <c r="A373" t="str">
        <f ca="1"/>
        <v>Somerset West &amp; Taunton</v>
      </c>
      <c r="B373">
        <f ca="1"/>
        <v>-0.4713</v>
      </c>
      <c r="C373">
        <f ca="1"/>
        <v>-0.67779999999999996</v>
      </c>
      <c r="D373">
        <f ca="1"/>
        <v>-0.60719999999999996</v>
      </c>
      <c r="E373">
        <f ca="1"/>
        <v>-0.4879</v>
      </c>
      <c r="F373">
        <f ca="1"/>
        <v>-0.58109999999999995</v>
      </c>
      <c r="G373">
        <f ca="1"/>
        <v>-0.60189999999999999</v>
      </c>
      <c r="H373">
        <f ca="1"/>
        <v>-0.37059999999999998</v>
      </c>
    </row>
    <row r="374" spans="1:8" x14ac:dyDescent="0.3">
      <c r="A374" t="str">
        <f ca="1"/>
        <v>Wiltshire</v>
      </c>
      <c r="B374">
        <f ca="1"/>
        <v>1.4692000000000001</v>
      </c>
      <c r="C374">
        <f ca="1"/>
        <v>-0.35909999999999997</v>
      </c>
      <c r="D374">
        <f ca="1"/>
        <v>0.54800000000000004</v>
      </c>
      <c r="E374">
        <f ca="1"/>
        <v>0.72409999999999997</v>
      </c>
      <c r="F374">
        <f ca="1"/>
        <v>-0.18390000000000001</v>
      </c>
      <c r="G374">
        <f ca="1"/>
        <v>-2.58E-2</v>
      </c>
      <c r="H374">
        <f ca="1"/>
        <v>1.6031</v>
      </c>
    </row>
    <row r="375" spans="1:8" x14ac:dyDescent="0.3">
      <c r="A375" t="str">
        <f ca="1"/>
        <v>Medway Towns</v>
      </c>
      <c r="B375">
        <f ca="1"/>
        <v>-1.66E-2</v>
      </c>
      <c r="C375">
        <f ca="1"/>
        <v>0.31919999999999998</v>
      </c>
      <c r="D375">
        <f ca="1"/>
        <v>0.1653</v>
      </c>
      <c r="E375">
        <f ca="1"/>
        <v>1.4551000000000001</v>
      </c>
      <c r="F375">
        <f ca="1"/>
        <v>-0.2576</v>
      </c>
      <c r="G375">
        <f ca="1"/>
        <v>4.65E-2</v>
      </c>
      <c r="H375">
        <f ca="1"/>
        <v>0.36230000000000001</v>
      </c>
    </row>
    <row r="376" spans="1:8" x14ac:dyDescent="0.3">
      <c r="A376" t="str">
        <f ca="1"/>
        <v>Forest of Dean</v>
      </c>
      <c r="B376">
        <f ca="1"/>
        <v>-0.64880000000000004</v>
      </c>
      <c r="C376">
        <f ca="1"/>
        <v>-0.40539999999999998</v>
      </c>
      <c r="D376">
        <f ca="1"/>
        <v>-0.54879999999999995</v>
      </c>
      <c r="E376">
        <f ca="1"/>
        <v>-0.39429999999999998</v>
      </c>
      <c r="F376">
        <f ca="1"/>
        <v>-0.65169999999999995</v>
      </c>
      <c r="G376">
        <f ca="1"/>
        <v>-0.64629999999999999</v>
      </c>
      <c r="H376">
        <f ca="1"/>
        <v>-0.1069</v>
      </c>
    </row>
    <row r="377" spans="1:8" x14ac:dyDescent="0.3">
      <c r="A377" t="str">
        <f ca="1"/>
        <v>Milton Keynes</v>
      </c>
      <c r="B377">
        <f ca="1"/>
        <v>-0.51849999999999996</v>
      </c>
      <c r="C377">
        <f ca="1"/>
        <v>-0.44819999999999999</v>
      </c>
      <c r="D377">
        <f ca="1"/>
        <v>-0.50619999999999998</v>
      </c>
      <c r="E377">
        <f ca="1"/>
        <v>-0.1951</v>
      </c>
      <c r="F377">
        <f ca="1"/>
        <v>-0.74250000000000005</v>
      </c>
      <c r="G377">
        <f ca="1"/>
        <v>-0.68869999999999998</v>
      </c>
      <c r="H377">
        <f ca="1"/>
        <v>0.108</v>
      </c>
    </row>
    <row r="378" spans="1:8" x14ac:dyDescent="0.3">
      <c r="A378" t="str">
        <f ca="1"/>
        <v>Mole Valley</v>
      </c>
      <c r="B378">
        <f ca="1"/>
        <v>-0.75819999999999999</v>
      </c>
      <c r="C378">
        <f ca="1"/>
        <v>-0.27529999999999999</v>
      </c>
      <c r="D378">
        <f ca="1"/>
        <v>-0.53339999999999999</v>
      </c>
      <c r="E378">
        <f ca="1"/>
        <v>-0.36020000000000002</v>
      </c>
      <c r="F378">
        <f ca="1"/>
        <v>-0.67720000000000002</v>
      </c>
      <c r="G378">
        <f ca="1"/>
        <v>-0.6623</v>
      </c>
      <c r="H378">
        <f ca="1"/>
        <v>-2.7699999999999999E-2</v>
      </c>
    </row>
    <row r="379" spans="1:8" x14ac:dyDescent="0.3">
      <c r="A379" t="str">
        <f ca="1"/>
        <v>Ribble Valley</v>
      </c>
      <c r="B379">
        <f ca="1"/>
        <v>-0.49509999999999998</v>
      </c>
      <c r="C379">
        <f ca="1"/>
        <v>-0.4506</v>
      </c>
      <c r="D379">
        <f ca="1"/>
        <v>-0.49569999999999997</v>
      </c>
      <c r="E379">
        <f ca="1"/>
        <v>-0.51759999999999995</v>
      </c>
      <c r="F379">
        <f ca="1"/>
        <v>-0.37859999999999999</v>
      </c>
      <c r="G379">
        <f ca="1"/>
        <v>-0.42959999999999998</v>
      </c>
      <c r="H379">
        <f ca="1"/>
        <v>-0.44019999999999998</v>
      </c>
    </row>
    <row r="380" spans="1:8" x14ac:dyDescent="0.3">
      <c r="A380" t="str">
        <f ca="1"/>
        <v>Rossendale</v>
      </c>
      <c r="B380">
        <f ca="1"/>
        <v>-0.61519999999999997</v>
      </c>
      <c r="C380">
        <f ca="1"/>
        <v>-0.59109999999999996</v>
      </c>
      <c r="D380">
        <f ca="1"/>
        <v>-0.63290000000000002</v>
      </c>
      <c r="E380">
        <f ca="1"/>
        <v>-0.40589999999999998</v>
      </c>
      <c r="F380">
        <f ca="1"/>
        <v>-0.62429999999999997</v>
      </c>
      <c r="G380">
        <f ca="1"/>
        <v>-0.62439999999999996</v>
      </c>
      <c r="H380">
        <f ca="1"/>
        <v>-0.3926</v>
      </c>
    </row>
    <row r="381" spans="1:8" x14ac:dyDescent="0.3">
      <c r="A381" t="str">
        <f ca="1"/>
        <v>Maidstone</v>
      </c>
      <c r="B381">
        <f ca="1"/>
        <v>-0.13700000000000001</v>
      </c>
      <c r="C381">
        <f ca="1"/>
        <v>-0.3659</v>
      </c>
      <c r="D381">
        <f ca="1"/>
        <v>-0.26840000000000003</v>
      </c>
      <c r="E381">
        <f ca="1"/>
        <v>-0.48049999999999998</v>
      </c>
      <c r="F381">
        <f ca="1"/>
        <v>-0.1232</v>
      </c>
      <c r="G381">
        <f ca="1"/>
        <v>-0.1983</v>
      </c>
      <c r="H381">
        <f ca="1"/>
        <v>-0.31480000000000002</v>
      </c>
    </row>
    <row r="382" spans="1:8" x14ac:dyDescent="0.3">
      <c r="A382" t="str">
        <f ca="1"/>
        <v>Bracknell Forest</v>
      </c>
      <c r="B382">
        <f ca="1"/>
        <v>-2.1600000000000001E-2</v>
      </c>
      <c r="C382">
        <f ca="1"/>
        <v>-3.8100000000000002E-2</v>
      </c>
      <c r="D382">
        <f ca="1"/>
        <v>-3.1699999999999999E-2</v>
      </c>
      <c r="E382">
        <f ca="1"/>
        <v>-0.46589999999999998</v>
      </c>
      <c r="F382">
        <f ca="1"/>
        <v>1.1299999999999999E-2</v>
      </c>
      <c r="G382">
        <f ca="1"/>
        <v>-7.7499999999999999E-2</v>
      </c>
      <c r="H382">
        <f ca="1"/>
        <v>8.3400000000000002E-2</v>
      </c>
    </row>
    <row r="383" spans="1:8" x14ac:dyDescent="0.3">
      <c r="A383" t="str">
        <f ca="1"/>
        <v>Ashford</v>
      </c>
      <c r="B383">
        <f ca="1"/>
        <v>-0.25800000000000001</v>
      </c>
      <c r="C383">
        <f ca="1"/>
        <v>-0.30840000000000001</v>
      </c>
      <c r="D383">
        <f ca="1"/>
        <v>-0.2984</v>
      </c>
      <c r="E383">
        <f ca="1"/>
        <v>-0.40060000000000001</v>
      </c>
      <c r="F383">
        <f ca="1"/>
        <v>-0.1555</v>
      </c>
      <c r="G383">
        <f ca="1"/>
        <v>-0.2117</v>
      </c>
      <c r="H383">
        <f ca="1"/>
        <v>-0.36940000000000001</v>
      </c>
    </row>
    <row r="384" spans="1:8" x14ac:dyDescent="0.3">
      <c r="A384" t="str">
        <f ca="1"/>
        <v>Portsmouth</v>
      </c>
      <c r="B384">
        <f ca="1"/>
        <v>1.0256000000000001</v>
      </c>
      <c r="C384">
        <f ca="1"/>
        <v>0.14779999999999999</v>
      </c>
      <c r="D384">
        <f ca="1"/>
        <v>0.59940000000000004</v>
      </c>
      <c r="E384">
        <f ca="1"/>
        <v>6.3100000000000003E-2</v>
      </c>
      <c r="F384">
        <f ca="1"/>
        <v>1.2783</v>
      </c>
      <c r="G384">
        <f ca="1"/>
        <v>1.1345000000000001</v>
      </c>
      <c r="H384">
        <f ca="1"/>
        <v>-0.83930000000000005</v>
      </c>
    </row>
    <row r="385" spans="1:8" x14ac:dyDescent="0.3">
      <c r="A385" t="str">
        <f ca="1"/>
        <v>Thanet</v>
      </c>
      <c r="B385">
        <f ca="1"/>
        <v>1.32E-2</v>
      </c>
      <c r="C385">
        <f ca="1"/>
        <v>0.24129999999999999</v>
      </c>
      <c r="D385">
        <f ca="1"/>
        <v>0.13800000000000001</v>
      </c>
      <c r="E385">
        <f ca="1"/>
        <v>-0.33960000000000001</v>
      </c>
      <c r="F385">
        <f ca="1"/>
        <v>0.40589999999999998</v>
      </c>
      <c r="G385">
        <f ca="1"/>
        <v>0.29289999999999999</v>
      </c>
      <c r="H385">
        <f ca="1"/>
        <v>-0.26390000000000002</v>
      </c>
    </row>
    <row r="386" spans="1:8" x14ac:dyDescent="0.3">
      <c r="A386" t="str">
        <f ca="1"/>
        <v>Haringey</v>
      </c>
      <c r="B386">
        <f ca="1"/>
        <v>1.2847999999999999</v>
      </c>
      <c r="C386">
        <f ca="1"/>
        <v>2.3249</v>
      </c>
      <c r="D386">
        <f ca="1"/>
        <v>1.915</v>
      </c>
      <c r="E386">
        <f ca="1"/>
        <v>1.3940999999999999</v>
      </c>
      <c r="F386">
        <f ca="1"/>
        <v>1.9764999999999999</v>
      </c>
      <c r="G386">
        <f ca="1"/>
        <v>1.9974000000000001</v>
      </c>
      <c r="H386">
        <f ca="1"/>
        <v>0.94730000000000003</v>
      </c>
    </row>
    <row r="387" spans="1:8" x14ac:dyDescent="0.3">
      <c r="A387" t="str">
        <f ca="1"/>
        <v>Rushcliffe</v>
      </c>
      <c r="B387">
        <f ca="1"/>
        <v>-0.7823</v>
      </c>
      <c r="C387">
        <f ca="1"/>
        <v>-0.66359999999999997</v>
      </c>
      <c r="D387">
        <f ca="1"/>
        <v>-0.75690000000000002</v>
      </c>
      <c r="E387">
        <f ca="1"/>
        <v>-0.53110000000000002</v>
      </c>
      <c r="F387">
        <f ca="1"/>
        <v>-0.68159999999999998</v>
      </c>
      <c r="G387">
        <f ca="1"/>
        <v>-0.69820000000000004</v>
      </c>
      <c r="H387">
        <f ca="1"/>
        <v>-0.57789999999999997</v>
      </c>
    </row>
    <row r="388" spans="1:8" x14ac:dyDescent="0.3">
      <c r="A388" t="str">
        <f ca="1"/>
        <v>Warwick</v>
      </c>
      <c r="B388">
        <f ca="1"/>
        <v>-0.30070000000000002</v>
      </c>
      <c r="C388">
        <f ca="1"/>
        <v>-0.39319999999999999</v>
      </c>
      <c r="D388">
        <f ca="1"/>
        <v>-0.36609999999999998</v>
      </c>
      <c r="E388">
        <f ca="1"/>
        <v>-0.44469999999999998</v>
      </c>
      <c r="F388">
        <f ca="1"/>
        <v>-0.2059</v>
      </c>
      <c r="G388">
        <f ca="1"/>
        <v>-0.26419999999999999</v>
      </c>
      <c r="H388">
        <f ca="1"/>
        <v>-0.44330000000000003</v>
      </c>
    </row>
    <row r="389" spans="1:8" x14ac:dyDescent="0.3">
      <c r="A389" t="str">
        <f ca="1"/>
        <v>Newcastle upon Tyne</v>
      </c>
      <c r="B389">
        <f ca="1"/>
        <v>1.0682</v>
      </c>
      <c r="C389">
        <f ca="1"/>
        <v>0.38100000000000001</v>
      </c>
      <c r="D389">
        <f ca="1"/>
        <v>0.74780000000000002</v>
      </c>
      <c r="E389">
        <f ca="1"/>
        <v>1.1969000000000001</v>
      </c>
      <c r="F389">
        <f ca="1"/>
        <v>-0.22439999999999999</v>
      </c>
      <c r="G389">
        <f ca="1"/>
        <v>2.7300000000000001E-2</v>
      </c>
      <c r="H389">
        <f ca="1"/>
        <v>2.048</v>
      </c>
    </row>
    <row r="390" spans="1:8" x14ac:dyDescent="0.3">
      <c r="A390" t="str">
        <f ca="1"/>
        <v>Oxfordshire</v>
      </c>
      <c r="B390">
        <f ca="1"/>
        <v>1.2333000000000001</v>
      </c>
      <c r="C390">
        <f ca="1"/>
        <v>1.167</v>
      </c>
      <c r="D390">
        <f ca="1"/>
        <v>1.2589999999999999</v>
      </c>
      <c r="E390">
        <f ca="1"/>
        <v>0.4521</v>
      </c>
      <c r="F390">
        <f ca="1"/>
        <v>1.5401</v>
      </c>
      <c r="G390">
        <f ca="1"/>
        <v>1.4374</v>
      </c>
      <c r="H390">
        <f ca="1"/>
        <v>0.34570000000000001</v>
      </c>
    </row>
    <row r="391" spans="1:8" x14ac:dyDescent="0.3">
      <c r="A391" t="str">
        <f ca="1"/>
        <v>South Kesteven</v>
      </c>
      <c r="B391">
        <f ca="1"/>
        <v>-0.34610000000000002</v>
      </c>
      <c r="C391">
        <f ca="1"/>
        <v>-0.34379999999999999</v>
      </c>
      <c r="D391">
        <f ca="1"/>
        <v>-0.36220000000000002</v>
      </c>
      <c r="E391">
        <f ca="1"/>
        <v>-0.43809999999999999</v>
      </c>
      <c r="F391">
        <f ca="1"/>
        <v>-0.35709999999999997</v>
      </c>
      <c r="G391">
        <f ca="1"/>
        <v>-0.39579999999999999</v>
      </c>
      <c r="H391">
        <f ca="1"/>
        <v>-0.13900000000000001</v>
      </c>
    </row>
    <row r="392" spans="1:8" x14ac:dyDescent="0.3">
      <c r="A392" t="str">
        <f ca="1"/>
        <v>Wokingham</v>
      </c>
      <c r="B392">
        <f ca="1"/>
        <v>0.2984</v>
      </c>
      <c r="C392">
        <f ca="1"/>
        <v>0.96399999999999997</v>
      </c>
      <c r="D392">
        <f ca="1"/>
        <v>0.67549999999999999</v>
      </c>
      <c r="E392">
        <f ca="1"/>
        <v>-0.25169999999999998</v>
      </c>
      <c r="F392">
        <f ca="1"/>
        <v>0.1085</v>
      </c>
      <c r="G392">
        <f ca="1"/>
        <v>4.8099999999999997E-2</v>
      </c>
      <c r="H392">
        <f ca="1"/>
        <v>1.7977000000000001</v>
      </c>
    </row>
    <row r="393" spans="1:8" x14ac:dyDescent="0.3">
      <c r="A393" t="str">
        <f ca="1"/>
        <v>Cambridge</v>
      </c>
      <c r="B393">
        <f ca="1"/>
        <v>-0.48749999999999999</v>
      </c>
      <c r="C393">
        <f ca="1"/>
        <v>-0.72989999999999999</v>
      </c>
      <c r="D393">
        <f ca="1"/>
        <v>-0.64380000000000004</v>
      </c>
      <c r="E393">
        <f ca="1"/>
        <v>-0.50229999999999997</v>
      </c>
      <c r="F393">
        <f ca="1"/>
        <v>-0.68600000000000005</v>
      </c>
      <c r="G393">
        <f ca="1"/>
        <v>-0.69669999999999999</v>
      </c>
      <c r="H393">
        <f ca="1"/>
        <v>-0.26229999999999998</v>
      </c>
    </row>
    <row r="394" spans="1:8" x14ac:dyDescent="0.3">
      <c r="A394" t="str">
        <f ca="1"/>
        <v>Kingston upon Hull</v>
      </c>
      <c r="B394">
        <f ca="1"/>
        <v>0.87570000000000003</v>
      </c>
      <c r="C394">
        <f ca="1"/>
        <v>1.6080000000000001</v>
      </c>
      <c r="D394">
        <f ca="1"/>
        <v>1.3179000000000001</v>
      </c>
      <c r="E394">
        <f ca="1"/>
        <v>0.26669999999999999</v>
      </c>
      <c r="F394">
        <f ca="1"/>
        <v>1.9085000000000001</v>
      </c>
      <c r="G394">
        <f ca="1"/>
        <v>1.7262999999999999</v>
      </c>
      <c r="H394">
        <f ca="1"/>
        <v>-0.13200000000000001</v>
      </c>
    </row>
    <row r="395" spans="1:8" x14ac:dyDescent="0.3">
      <c r="A395" t="str">
        <f ca="1"/>
        <v>Harrow</v>
      </c>
      <c r="B395">
        <f ca="1"/>
        <v>-0.58189999999999997</v>
      </c>
      <c r="C395">
        <f ca="1"/>
        <v>0.60429999999999995</v>
      </c>
      <c r="D395">
        <f ca="1"/>
        <v>3.4299999999999997E-2</v>
      </c>
      <c r="E395">
        <f ca="1"/>
        <v>0.23300000000000001</v>
      </c>
      <c r="F395">
        <f ca="1"/>
        <v>-0.63329999999999997</v>
      </c>
      <c r="G395">
        <f ca="1"/>
        <v>-0.51249999999999996</v>
      </c>
      <c r="H395">
        <f ca="1"/>
        <v>1.2395</v>
      </c>
    </row>
    <row r="396" spans="1:8" x14ac:dyDescent="0.3">
      <c r="A396" t="str">
        <f ca="1"/>
        <v>Bedfordshire Police and Crime Commissioner and Chief Constable</v>
      </c>
      <c r="B396">
        <f ca="1"/>
        <v>-0.70299999999999996</v>
      </c>
      <c r="C396">
        <f ca="1"/>
        <v>-0.64949999999999997</v>
      </c>
      <c r="D396">
        <f ca="1"/>
        <v>-0.70899999999999996</v>
      </c>
      <c r="E396">
        <f ca="1"/>
        <v>-0.56079999999999997</v>
      </c>
      <c r="F396">
        <f ca="1"/>
        <v>-0.59870000000000001</v>
      </c>
      <c r="G396">
        <f ca="1"/>
        <v>-0.63100000000000001</v>
      </c>
      <c r="H396">
        <f ca="1"/>
        <v>-0.5927</v>
      </c>
    </row>
    <row r="397" spans="1:8" x14ac:dyDescent="0.3">
      <c r="A397" t="str">
        <f ca="1"/>
        <v>South Lakeland</v>
      </c>
      <c r="B397">
        <f ca="1"/>
        <v>-0.1925</v>
      </c>
      <c r="C397">
        <f ca="1"/>
        <v>-8.8700000000000001E-2</v>
      </c>
      <c r="D397">
        <f ca="1"/>
        <v>-0.1457</v>
      </c>
      <c r="E397">
        <f ca="1"/>
        <v>-0.45229999999999998</v>
      </c>
      <c r="F397">
        <f ca="1"/>
        <v>0.11550000000000001</v>
      </c>
      <c r="G397">
        <f ca="1"/>
        <v>1.67E-2</v>
      </c>
      <c r="H397">
        <f ca="1"/>
        <v>-0.4481</v>
      </c>
    </row>
    <row r="398" spans="1:8" x14ac:dyDescent="0.3">
      <c r="A398" t="str">
        <f ca="1"/>
        <v>Kingston upon Thames</v>
      </c>
      <c r="B398">
        <f ca="1"/>
        <v>-0.53490000000000004</v>
      </c>
      <c r="C398">
        <f ca="1"/>
        <v>-0.36099999999999999</v>
      </c>
      <c r="D398">
        <f ca="1"/>
        <v>-0.46710000000000002</v>
      </c>
      <c r="E398">
        <f ca="1"/>
        <v>-0.40079999999999999</v>
      </c>
      <c r="F398">
        <f ca="1"/>
        <v>-0.69579999999999997</v>
      </c>
      <c r="G398">
        <f ca="1"/>
        <v>-0.68620000000000003</v>
      </c>
      <c r="H398">
        <f ca="1"/>
        <v>0.21279999999999999</v>
      </c>
    </row>
    <row r="399" spans="1:8" x14ac:dyDescent="0.3">
      <c r="A399" t="str">
        <f ca="1"/>
        <v>Coventry</v>
      </c>
      <c r="B399">
        <f ca="1"/>
        <v>1.7457</v>
      </c>
      <c r="C399">
        <f ca="1"/>
        <v>1.0122</v>
      </c>
      <c r="D399">
        <f ca="1"/>
        <v>1.4339999999999999</v>
      </c>
      <c r="E399">
        <f ca="1"/>
        <v>0.74590000000000001</v>
      </c>
      <c r="F399">
        <f ca="1"/>
        <v>1.3942000000000001</v>
      </c>
      <c r="G399">
        <f ca="1"/>
        <v>1.3644000000000001</v>
      </c>
      <c r="H399">
        <f ca="1"/>
        <v>1.0021</v>
      </c>
    </row>
    <row r="400" spans="1:8" x14ac:dyDescent="0.3">
      <c r="A400" t="str">
        <f ca="1"/>
        <v>Hampshire and Isle of Wight Fire and Rescue Authority</v>
      </c>
      <c r="B400">
        <f ca="1"/>
        <v>-0.78969999999999996</v>
      </c>
      <c r="C400">
        <f ca="1"/>
        <v>-0.80910000000000004</v>
      </c>
      <c r="D400">
        <f ca="1"/>
        <v>-0.83979999999999999</v>
      </c>
      <c r="E400">
        <f ca="1"/>
        <v>-0.56079999999999997</v>
      </c>
      <c r="F400">
        <f ca="1"/>
        <v>-0.69579999999999997</v>
      </c>
      <c r="G400">
        <f ca="1"/>
        <v>-0.71619999999999995</v>
      </c>
      <c r="H400">
        <f ca="1"/>
        <v>-0.77149999999999996</v>
      </c>
    </row>
    <row r="401" spans="1:8" x14ac:dyDescent="0.3">
      <c r="A401" t="str">
        <f ca="1"/>
        <v>Croydon</v>
      </c>
      <c r="B401">
        <f ca="1"/>
        <v>1.3785000000000001</v>
      </c>
      <c r="C401">
        <f ca="1"/>
        <v>1.0500000000000001E-2</v>
      </c>
      <c r="D401">
        <f ca="1"/>
        <v>0.70320000000000005</v>
      </c>
      <c r="E401">
        <f ca="1"/>
        <v>1.8161</v>
      </c>
      <c r="F401">
        <f ca="1"/>
        <v>0.23930000000000001</v>
      </c>
      <c r="G401">
        <f ca="1"/>
        <v>0.55069999999999997</v>
      </c>
      <c r="H401">
        <f ca="1"/>
        <v>0.75539999999999996</v>
      </c>
    </row>
    <row r="402" spans="1:8" x14ac:dyDescent="0.3">
      <c r="A402" t="str">
        <f ca="1"/>
        <v>Kent</v>
      </c>
      <c r="B402">
        <f ca="1"/>
        <v>2.3351000000000002</v>
      </c>
      <c r="C402">
        <f ca="1"/>
        <v>4.0110999999999999</v>
      </c>
      <c r="D402">
        <f ca="1"/>
        <v>3.3639000000000001</v>
      </c>
      <c r="E402">
        <f ca="1"/>
        <v>2.0941000000000001</v>
      </c>
      <c r="F402">
        <f ca="1"/>
        <v>2.9186999999999999</v>
      </c>
      <c r="G402">
        <f ca="1"/>
        <v>2.9561000000000002</v>
      </c>
      <c r="H402">
        <f ca="1"/>
        <v>2.8957000000000002</v>
      </c>
    </row>
    <row r="403" spans="1:8" x14ac:dyDescent="0.3">
      <c r="A403" t="str">
        <f ca="1"/>
        <v>Derbyshire</v>
      </c>
      <c r="B403">
        <f ca="1"/>
        <v>2.5427</v>
      </c>
      <c r="C403">
        <f ca="1"/>
        <v>2.0444</v>
      </c>
      <c r="D403">
        <f ca="1"/>
        <v>2.3988</v>
      </c>
      <c r="E403">
        <f ca="1"/>
        <v>1.6303000000000001</v>
      </c>
      <c r="F403">
        <f ca="1"/>
        <v>2.8502999999999998</v>
      </c>
      <c r="G403">
        <f ca="1"/>
        <v>2.8090999999999999</v>
      </c>
      <c r="H403">
        <f ca="1"/>
        <v>0.50209999999999999</v>
      </c>
    </row>
    <row r="404" spans="1:8" x14ac:dyDescent="0.3">
      <c r="A404" t="str">
        <f ca="1"/>
        <v>West Yorkshire Police and Crime Commissioner and Chief Constable</v>
      </c>
      <c r="B404">
        <f ca="1"/>
        <v>-0.78920000000000001</v>
      </c>
      <c r="C404">
        <f ca="1"/>
        <v>0.22470000000000001</v>
      </c>
      <c r="D404">
        <f ca="1"/>
        <v>-0.27710000000000001</v>
      </c>
      <c r="E404">
        <f ca="1"/>
        <v>-0.56079999999999997</v>
      </c>
      <c r="F404">
        <f ca="1"/>
        <v>-0.69579999999999997</v>
      </c>
      <c r="G404">
        <f ca="1"/>
        <v>-0.71619999999999995</v>
      </c>
      <c r="H404">
        <f ca="1"/>
        <v>0.81540000000000001</v>
      </c>
    </row>
    <row r="405" spans="1:8" x14ac:dyDescent="0.3">
      <c r="A405" t="str">
        <f ca="1"/>
        <v>Staffordshire Police and Crime Commissioner and Chief Constable</v>
      </c>
      <c r="B405">
        <f ca="1"/>
        <v>-0.67020000000000002</v>
      </c>
      <c r="C405">
        <f ca="1"/>
        <v>-0.80900000000000005</v>
      </c>
      <c r="D405">
        <f ca="1"/>
        <v>-0.77929999999999999</v>
      </c>
      <c r="E405">
        <f ca="1"/>
        <v>-0.56079999999999997</v>
      </c>
      <c r="F405">
        <f ca="1"/>
        <v>-0.69579999999999997</v>
      </c>
      <c r="G405">
        <f ca="1"/>
        <v>-0.71619999999999995</v>
      </c>
      <c r="H405">
        <f ca="1"/>
        <v>-0.6008</v>
      </c>
    </row>
    <row r="406" spans="1:8" x14ac:dyDescent="0.3">
      <c r="A406" t="str">
        <f ca="1"/>
        <v>Chesterfield</v>
      </c>
      <c r="B406">
        <f ca="1"/>
        <v>-0.37209999999999999</v>
      </c>
      <c r="C406">
        <f ca="1"/>
        <v>-0.31309999999999999</v>
      </c>
      <c r="D406">
        <f ca="1"/>
        <v>-0.35859999999999997</v>
      </c>
      <c r="E406">
        <f ca="1"/>
        <v>-0.40820000000000001</v>
      </c>
      <c r="F406">
        <f ca="1"/>
        <v>-0.17349999999999999</v>
      </c>
      <c r="G406">
        <f ca="1"/>
        <v>-0.22889999999999999</v>
      </c>
      <c r="H406">
        <f ca="1"/>
        <v>-0.501</v>
      </c>
    </row>
    <row r="407" spans="1:8" x14ac:dyDescent="0.3">
      <c r="A407" t="str">
        <f ca="1"/>
        <v>Warwickshire</v>
      </c>
      <c r="B407">
        <f ca="1"/>
        <v>-0.3367</v>
      </c>
      <c r="C407">
        <f ca="1"/>
        <v>2.4299999999999999E-2</v>
      </c>
      <c r="D407">
        <f ca="1"/>
        <v>-0.15720000000000001</v>
      </c>
      <c r="E407">
        <f ca="1"/>
        <v>-0.1731</v>
      </c>
      <c r="F407">
        <f ca="1"/>
        <v>-0.4803</v>
      </c>
      <c r="G407">
        <f ca="1"/>
        <v>-0.45429999999999998</v>
      </c>
      <c r="H407">
        <f ca="1"/>
        <v>0.5696</v>
      </c>
    </row>
    <row r="408" spans="1:8" x14ac:dyDescent="0.3">
      <c r="A408" t="str">
        <f ca="1"/>
        <v>East Sussex Combined Fire Authority</v>
      </c>
      <c r="B408">
        <f ca="1"/>
        <v>-0.74480000000000002</v>
      </c>
      <c r="C408">
        <f ca="1"/>
        <v>-0.79520000000000002</v>
      </c>
      <c r="D408">
        <f ca="1"/>
        <v>-0.8095</v>
      </c>
      <c r="E408">
        <f ca="1"/>
        <v>-0.56079999999999997</v>
      </c>
      <c r="F408">
        <f ca="1"/>
        <v>-0.69579999999999997</v>
      </c>
      <c r="G408">
        <f ca="1"/>
        <v>-0.71619999999999995</v>
      </c>
      <c r="H408">
        <f ca="1"/>
        <v>-0.68610000000000004</v>
      </c>
    </row>
    <row r="409" spans="1:8" x14ac:dyDescent="0.3">
      <c r="A409" t="str">
        <f ca="1"/>
        <v>Oldham</v>
      </c>
      <c r="B409">
        <f ca="1"/>
        <v>5.0200000000000002E-2</v>
      </c>
      <c r="C409">
        <f ca="1"/>
        <v>1.6091</v>
      </c>
      <c r="D409">
        <f ca="1"/>
        <v>0.90080000000000005</v>
      </c>
      <c r="E409">
        <f ca="1"/>
        <v>-1.2699999999999999E-2</v>
      </c>
      <c r="F409">
        <f ca="1"/>
        <v>0.98770000000000002</v>
      </c>
      <c r="G409">
        <f ca="1"/>
        <v>0.86519999999999997</v>
      </c>
      <c r="H409">
        <f ca="1"/>
        <v>0.61160000000000003</v>
      </c>
    </row>
    <row r="410" spans="1:8" x14ac:dyDescent="0.3">
      <c r="A410" t="str">
        <f ca="1"/>
        <v>Leicestershire Combined Fire Authority</v>
      </c>
      <c r="B410">
        <f ca="1"/>
        <v>-0.3322</v>
      </c>
      <c r="C410">
        <f ca="1"/>
        <v>-0.47420000000000001</v>
      </c>
      <c r="D410">
        <f ca="1"/>
        <v>-0.42609999999999998</v>
      </c>
      <c r="E410">
        <f ca="1"/>
        <v>-0.55779999999999996</v>
      </c>
      <c r="F410">
        <f ca="1"/>
        <v>-0.68120000000000003</v>
      </c>
      <c r="G410">
        <f ca="1"/>
        <v>-0.70289999999999997</v>
      </c>
      <c r="H410">
        <f ca="1"/>
        <v>0.3654</v>
      </c>
    </row>
    <row r="411" spans="1:8" x14ac:dyDescent="0.3">
      <c r="A411" t="str">
        <f ca="1"/>
        <v>Dudley</v>
      </c>
      <c r="B411">
        <f ca="1"/>
        <v>1.2055</v>
      </c>
      <c r="C411">
        <f ca="1"/>
        <v>0.34510000000000002</v>
      </c>
      <c r="D411">
        <f ca="1"/>
        <v>0.79769999999999996</v>
      </c>
      <c r="E411">
        <f ca="1"/>
        <v>0.31879999999999997</v>
      </c>
      <c r="F411">
        <f ca="1"/>
        <v>1.1084000000000001</v>
      </c>
      <c r="G411">
        <f ca="1"/>
        <v>1.0333000000000001</v>
      </c>
      <c r="H411">
        <f ca="1"/>
        <v>-5.4100000000000002E-2</v>
      </c>
    </row>
    <row r="412" spans="1:8" x14ac:dyDescent="0.3">
      <c r="A412" t="str">
        <f ca="1"/>
        <v>Torridge</v>
      </c>
      <c r="B412">
        <f ca="1"/>
        <v>-0.41549999999999998</v>
      </c>
      <c r="C412">
        <f ca="1"/>
        <v>-0.37080000000000002</v>
      </c>
      <c r="D412">
        <f ca="1"/>
        <v>-0.41199999999999998</v>
      </c>
      <c r="E412">
        <f ca="1"/>
        <v>-0.36059999999999998</v>
      </c>
      <c r="F412">
        <f ca="1"/>
        <v>-0.23799999999999999</v>
      </c>
      <c r="G412">
        <f ca="1"/>
        <v>-0.27660000000000001</v>
      </c>
      <c r="H412">
        <f ca="1"/>
        <v>-0.54510000000000003</v>
      </c>
    </row>
    <row r="413" spans="1:8" x14ac:dyDescent="0.3">
      <c r="A413" t="str">
        <f ca="1"/>
        <v>Craven</v>
      </c>
      <c r="B413">
        <f ca="1"/>
        <v>-0.63129999999999997</v>
      </c>
      <c r="C413">
        <f ca="1"/>
        <v>-0.70660000000000001</v>
      </c>
      <c r="D413">
        <f ca="1"/>
        <v>-0.70379999999999998</v>
      </c>
      <c r="E413">
        <f ca="1"/>
        <v>-0.48259999999999997</v>
      </c>
      <c r="F413">
        <f ca="1"/>
        <v>-0.67310000000000003</v>
      </c>
      <c r="G413">
        <f ca="1"/>
        <v>-0.68159999999999998</v>
      </c>
      <c r="H413">
        <f ca="1"/>
        <v>-0.4652</v>
      </c>
    </row>
    <row r="414" spans="1:8" x14ac:dyDescent="0.3">
      <c r="A414" t="str">
        <f ca="1"/>
        <v>Kirklees</v>
      </c>
      <c r="B414">
        <f ca="1"/>
        <v>2.2212999999999998</v>
      </c>
      <c r="C414">
        <f ca="1"/>
        <v>1.4938</v>
      </c>
      <c r="D414">
        <f ca="1"/>
        <v>1.9367000000000001</v>
      </c>
      <c r="E414">
        <f ca="1"/>
        <v>0.57450000000000001</v>
      </c>
      <c r="F414">
        <f ca="1"/>
        <v>2.1993999999999998</v>
      </c>
      <c r="G414">
        <f ca="1"/>
        <v>2.0394000000000001</v>
      </c>
      <c r="H414">
        <f ca="1"/>
        <v>0.91459999999999997</v>
      </c>
    </row>
    <row r="415" spans="1:8" x14ac:dyDescent="0.3">
      <c r="A415" t="str">
        <f ca="1"/>
        <v>Warwickshire Police and Crime Commissioner and Chief Constable</v>
      </c>
      <c r="B415">
        <f ca="1"/>
        <v>-0.77869999999999995</v>
      </c>
      <c r="C415">
        <f ca="1"/>
        <v>-0.61570000000000003</v>
      </c>
      <c r="D415">
        <f ca="1"/>
        <v>-0.72899999999999998</v>
      </c>
      <c r="E415">
        <f ca="1"/>
        <v>-0.56079999999999997</v>
      </c>
      <c r="F415">
        <f ca="1"/>
        <v>-0.6956</v>
      </c>
      <c r="G415">
        <f ca="1"/>
        <v>-0.71609999999999996</v>
      </c>
      <c r="H415">
        <f ca="1"/>
        <v>-0.45929999999999999</v>
      </c>
    </row>
    <row r="416" spans="1:8" x14ac:dyDescent="0.3">
      <c r="A416" t="str">
        <f ca="1"/>
        <v>North East Lincolnshire</v>
      </c>
      <c r="B416">
        <f ca="1"/>
        <v>0.1205</v>
      </c>
      <c r="C416">
        <f ca="1"/>
        <v>4.7199999999999999E-2</v>
      </c>
      <c r="D416">
        <f ca="1"/>
        <v>8.6599999999999996E-2</v>
      </c>
      <c r="E416">
        <f ca="1"/>
        <v>-0.5262</v>
      </c>
      <c r="F416">
        <f ca="1"/>
        <v>0.39240000000000003</v>
      </c>
      <c r="G416">
        <f ca="1"/>
        <v>0.246</v>
      </c>
      <c r="H416">
        <f ca="1"/>
        <v>-0.30409999999999998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9B556-7525-4958-86AF-AFA1C043ADF2}">
  <sheetPr codeName="Sheet32">
    <tabColor theme="7" tint="0.39997558519241921"/>
  </sheetPr>
  <dimension ref="A1:C416"/>
  <sheetViews>
    <sheetView workbookViewId="0">
      <pane xSplit="1" ySplit="1" topLeftCell="B2" activePane="bottomRight" state="frozen"/>
      <selection pane="topRight"/>
      <selection pane="bottomLeft"/>
      <selection pane="bottomRight"/>
    </sheetView>
  </sheetViews>
  <sheetFormatPr defaultRowHeight="14.4" x14ac:dyDescent="0.3"/>
  <sheetData>
    <row r="1" spans="1:3" x14ac:dyDescent="0.3">
      <c r="A1" t="str">
        <f>'Original data'!A1</f>
        <v>Local authority</v>
      </c>
      <c r="B1" t="str" cm="1">
        <f t="array" aca="1" ref="B1:C1" ca="1">OFFSET('Original data'!A1,0,8,1,2)</f>
        <v>Type</v>
      </c>
      <c r="C1" t="str">
        <f ca="1"/>
        <v>Total Expenditure</v>
      </c>
    </row>
    <row r="2" spans="1:3" x14ac:dyDescent="0.3">
      <c r="A2" t="str" cm="1">
        <f t="array" aca="1" ref="A2:A416" ca="1">OFFSET('New data'!A1,1,0,COUNTA('New data'!$B:$B)-1,1)</f>
        <v>Westminster</v>
      </c>
      <c r="B2" t="str" cm="1">
        <f t="array" aca="1" ref="B2:B416" ca="1">_xlfn.LET(_xlpm.ank,'New normalised'!$A$1,_xlpm.N,COUNTA('New normalised'!$B:$B)-1,_xlpm.dims,7,_xlpm.block,OFFSET(_xlpm.ank,1,1,_xlpm.N,_xlpm.dims),_xlpm.final,_xlfn.BYROW(_xlpm.block,_xlfn.LAMBDA(_xlpm.a,Cat_apply('Main log'!$A$1:$K$101,Models!$D$2:$D$101,0.5,6,_xlpm.a))),_xlpm.final)</f>
        <v>V_5</v>
      </c>
      <c r="C2" cm="1">
        <f t="array" aca="1" ref="C2:C416" ca="1">_xlfn.LET(_xlpm.ank,'New normalised'!$A$1,_xlpm.N,COUNTA('New normalised'!$B:$B)-1,_xlpm.dims,7,_xlpm.block,OFFSET(_xlpm.ank,1,1,_xlpm.N,_xlpm.dims),_xlpm.final,_xlfn.BYROW(_xlpm.block,_xlfn.LAMBDA(_xlpm.a,Lin_apply('Main log'!$A$1:$K$101,Models!$E$2:$E$101,'CPN lookup'!$B$3:$H$3,_xlpm.a))),_xlpm.final)</f>
        <v>1.3532228047039585</v>
      </c>
    </row>
    <row r="3" spans="1:3" x14ac:dyDescent="0.3">
      <c r="A3" t="str">
        <f ca="1"/>
        <v>Tendring</v>
      </c>
      <c r="B3" t="str">
        <f ca="1"/>
        <v>V_1</v>
      </c>
      <c r="C3">
        <f ca="1"/>
        <v>-0.34680142538514458</v>
      </c>
    </row>
    <row r="4" spans="1:3" x14ac:dyDescent="0.3">
      <c r="A4" t="str">
        <f ca="1"/>
        <v>Copeland</v>
      </c>
      <c r="B4" t="str">
        <f ca="1"/>
        <v>V_1</v>
      </c>
      <c r="C4">
        <f ca="1"/>
        <v>-0.32507563654763416</v>
      </c>
    </row>
    <row r="5" spans="1:3" x14ac:dyDescent="0.3">
      <c r="A5" t="str">
        <f ca="1"/>
        <v>Bromley</v>
      </c>
      <c r="B5" t="str">
        <f ca="1"/>
        <v>V_5</v>
      </c>
      <c r="C5">
        <f ca="1"/>
        <v>0.25418387386913599</v>
      </c>
    </row>
    <row r="6" spans="1:3" x14ac:dyDescent="0.3">
      <c r="A6" t="str">
        <f ca="1"/>
        <v>Barrow-in-Furness</v>
      </c>
      <c r="B6" t="str">
        <f ca="1"/>
        <v>V_1</v>
      </c>
      <c r="C6">
        <f ca="1"/>
        <v>-0.41238340345884639</v>
      </c>
    </row>
    <row r="7" spans="1:3" x14ac:dyDescent="0.3">
      <c r="A7" t="str">
        <f ca="1"/>
        <v>Wigan</v>
      </c>
      <c r="B7" t="str">
        <f ca="1"/>
        <v>V_5</v>
      </c>
      <c r="C7">
        <f ca="1"/>
        <v>0.7399502058397267</v>
      </c>
    </row>
    <row r="8" spans="1:3" x14ac:dyDescent="0.3">
      <c r="A8" t="str">
        <f ca="1"/>
        <v>Rotherham</v>
      </c>
      <c r="B8" t="str">
        <f ca="1"/>
        <v>V_5</v>
      </c>
      <c r="C8">
        <f ca="1"/>
        <v>0.41575053594234512</v>
      </c>
    </row>
    <row r="9" spans="1:3" x14ac:dyDescent="0.3">
      <c r="A9" t="str">
        <f ca="1"/>
        <v>Bedford</v>
      </c>
      <c r="B9" t="str">
        <f ca="1"/>
        <v>V_1</v>
      </c>
      <c r="C9">
        <f ca="1"/>
        <v>-0.18602367652472057</v>
      </c>
    </row>
    <row r="10" spans="1:3" x14ac:dyDescent="0.3">
      <c r="A10" t="str">
        <f ca="1"/>
        <v>Staffordshire Combined Fire Authority</v>
      </c>
      <c r="B10" t="str">
        <f ca="1"/>
        <v>V_1</v>
      </c>
      <c r="C10">
        <f ca="1"/>
        <v>-0.26724110599504103</v>
      </c>
    </row>
    <row r="11" spans="1:3" x14ac:dyDescent="0.3">
      <c r="A11" t="str">
        <f ca="1"/>
        <v>Eastbourne</v>
      </c>
      <c r="B11" t="str">
        <f ca="1"/>
        <v>V_1</v>
      </c>
      <c r="C11">
        <f ca="1"/>
        <v>-0.52037416841839701</v>
      </c>
    </row>
    <row r="12" spans="1:3" x14ac:dyDescent="0.3">
      <c r="A12" t="str">
        <f ca="1"/>
        <v>North London Waste Authority</v>
      </c>
      <c r="B12" t="str">
        <f ca="1"/>
        <v>V_2</v>
      </c>
      <c r="C12">
        <f ca="1"/>
        <v>-0.33266719529136612</v>
      </c>
    </row>
    <row r="13" spans="1:3" x14ac:dyDescent="0.3">
      <c r="A13" t="str">
        <f ca="1"/>
        <v>Essex Police, Fire and Crime Commissioner Fire and Rescue Authority</v>
      </c>
      <c r="B13" t="str">
        <f ca="1"/>
        <v>V_2</v>
      </c>
      <c r="C13">
        <f ca="1"/>
        <v>-0.312261936418959</v>
      </c>
    </row>
    <row r="14" spans="1:3" x14ac:dyDescent="0.3">
      <c r="A14" t="str">
        <f ca="1"/>
        <v>South Hams</v>
      </c>
      <c r="B14" t="str">
        <f ca="1"/>
        <v>V_1</v>
      </c>
      <c r="C14">
        <f ca="1"/>
        <v>-0.49558797128386101</v>
      </c>
    </row>
    <row r="15" spans="1:3" x14ac:dyDescent="0.3">
      <c r="A15" t="str">
        <f ca="1"/>
        <v>St Albans</v>
      </c>
      <c r="B15" t="str">
        <f ca="1"/>
        <v>V_1</v>
      </c>
      <c r="C15">
        <f ca="1"/>
        <v>-0.51326489660133645</v>
      </c>
    </row>
    <row r="16" spans="1:3" x14ac:dyDescent="0.3">
      <c r="A16" t="str">
        <f ca="1"/>
        <v>Avon Combined Fire and Rescue Authority</v>
      </c>
      <c r="B16" t="str">
        <f ca="1"/>
        <v>V_2</v>
      </c>
      <c r="C16">
        <f ca="1"/>
        <v>-0.31416382069455406</v>
      </c>
    </row>
    <row r="17" spans="1:3" x14ac:dyDescent="0.3">
      <c r="A17" t="str">
        <f ca="1"/>
        <v>South Oxfordshire</v>
      </c>
      <c r="B17" t="str">
        <f ca="1"/>
        <v>V_1</v>
      </c>
      <c r="C17">
        <f ca="1"/>
        <v>-0.15492013455015047</v>
      </c>
    </row>
    <row r="18" spans="1:3" x14ac:dyDescent="0.3">
      <c r="A18" t="str">
        <f ca="1"/>
        <v>Nuneaton &amp; Bedworth</v>
      </c>
      <c r="B18" t="str">
        <f ca="1"/>
        <v>V_1</v>
      </c>
      <c r="C18">
        <f ca="1"/>
        <v>-0.46848687066014411</v>
      </c>
    </row>
    <row r="19" spans="1:3" x14ac:dyDescent="0.3">
      <c r="A19" t="str">
        <f ca="1"/>
        <v>Test Valley</v>
      </c>
      <c r="B19" t="str">
        <f ca="1"/>
        <v>V_1</v>
      </c>
      <c r="C19">
        <f ca="1"/>
        <v>-0.41028254650037965</v>
      </c>
    </row>
    <row r="20" spans="1:3" x14ac:dyDescent="0.3">
      <c r="A20" t="str">
        <f ca="1"/>
        <v>West Yorkshire Combined Authority</v>
      </c>
      <c r="B20" t="str">
        <f ca="1"/>
        <v>V_1</v>
      </c>
      <c r="C20">
        <f ca="1"/>
        <v>-6.9176513822536926E-3</v>
      </c>
    </row>
    <row r="21" spans="1:3" x14ac:dyDescent="0.3">
      <c r="A21" t="str">
        <f ca="1"/>
        <v>Cotswold</v>
      </c>
      <c r="B21" t="str">
        <f ca="1"/>
        <v>V_1</v>
      </c>
      <c r="C21">
        <f ca="1"/>
        <v>-0.36179629272188385</v>
      </c>
    </row>
    <row r="22" spans="1:3" x14ac:dyDescent="0.3">
      <c r="A22" t="str">
        <f ca="1"/>
        <v>Sunderland</v>
      </c>
      <c r="B22" t="str">
        <f ca="1"/>
        <v>V_5</v>
      </c>
      <c r="C22">
        <f ca="1"/>
        <v>0.72804773211584861</v>
      </c>
    </row>
    <row r="23" spans="1:3" x14ac:dyDescent="0.3">
      <c r="A23" t="str">
        <f ca="1"/>
        <v>Rother</v>
      </c>
      <c r="B23" t="str">
        <f ca="1"/>
        <v>V_1</v>
      </c>
      <c r="C23">
        <f ca="1"/>
        <v>-0.59528048291215074</v>
      </c>
    </row>
    <row r="24" spans="1:3" x14ac:dyDescent="0.3">
      <c r="A24" t="str">
        <f ca="1"/>
        <v>Durham</v>
      </c>
      <c r="B24" t="str">
        <f ca="1"/>
        <v>V_5</v>
      </c>
      <c r="C24">
        <f ca="1"/>
        <v>1.5959196713317412</v>
      </c>
    </row>
    <row r="25" spans="1:3" x14ac:dyDescent="0.3">
      <c r="A25" t="str">
        <f ca="1"/>
        <v>North Yorkshire Combined Fire Authority</v>
      </c>
      <c r="B25" t="str">
        <f ca="1"/>
        <v>V_2</v>
      </c>
      <c r="C25">
        <f ca="1"/>
        <v>-0.32977914586055773</v>
      </c>
    </row>
    <row r="26" spans="1:3" x14ac:dyDescent="0.3">
      <c r="A26" t="str">
        <f ca="1"/>
        <v>Lambeth</v>
      </c>
      <c r="B26" t="str">
        <f ca="1"/>
        <v>V_5</v>
      </c>
      <c r="C26">
        <f ca="1"/>
        <v>2.0145441107849935</v>
      </c>
    </row>
    <row r="27" spans="1:3" x14ac:dyDescent="0.3">
      <c r="A27" t="str">
        <f ca="1"/>
        <v>High Peak</v>
      </c>
      <c r="B27" t="str">
        <f ca="1"/>
        <v>V_1</v>
      </c>
      <c r="C27">
        <f ca="1"/>
        <v>-0.41724683607142565</v>
      </c>
    </row>
    <row r="28" spans="1:3" x14ac:dyDescent="0.3">
      <c r="A28" t="str">
        <f ca="1"/>
        <v>Pendle</v>
      </c>
      <c r="B28" t="str">
        <f ca="1"/>
        <v>V_2</v>
      </c>
      <c r="C28">
        <f ca="1"/>
        <v>-0.38808243382431296</v>
      </c>
    </row>
    <row r="29" spans="1:3" x14ac:dyDescent="0.3">
      <c r="A29" t="str">
        <f ca="1"/>
        <v>Castle Point</v>
      </c>
      <c r="B29" t="str">
        <f ca="1"/>
        <v>V_1</v>
      </c>
      <c r="C29">
        <f ca="1"/>
        <v>-0.57753496706239005</v>
      </c>
    </row>
    <row r="30" spans="1:3" x14ac:dyDescent="0.3">
      <c r="A30" t="str">
        <f ca="1"/>
        <v>Mansfield</v>
      </c>
      <c r="B30" t="str">
        <f ca="1"/>
        <v>V_1</v>
      </c>
      <c r="C30">
        <f ca="1"/>
        <v>-0.21352739856010339</v>
      </c>
    </row>
    <row r="31" spans="1:3" x14ac:dyDescent="0.3">
      <c r="A31" t="str">
        <f ca="1"/>
        <v>Walsall</v>
      </c>
      <c r="B31" t="str">
        <f ca="1"/>
        <v>V_5</v>
      </c>
      <c r="C31">
        <f ca="1"/>
        <v>0.65670895002813878</v>
      </c>
    </row>
    <row r="32" spans="1:3" x14ac:dyDescent="0.3">
      <c r="A32" t="str">
        <f ca="1"/>
        <v>Elmbridge</v>
      </c>
      <c r="B32" t="str">
        <f ca="1"/>
        <v>V_1</v>
      </c>
      <c r="C32">
        <f ca="1"/>
        <v>-0.42183795740285107</v>
      </c>
    </row>
    <row r="33" spans="1:3" x14ac:dyDescent="0.3">
      <c r="A33" t="str">
        <f ca="1"/>
        <v>Stockton-on-Tees</v>
      </c>
      <c r="B33" t="str">
        <f ca="1"/>
        <v>V_1</v>
      </c>
      <c r="C33">
        <f ca="1"/>
        <v>-1.4533614829122857E-2</v>
      </c>
    </row>
    <row r="34" spans="1:3" x14ac:dyDescent="0.3">
      <c r="A34" t="str">
        <f ca="1"/>
        <v>South Cambridgeshire</v>
      </c>
      <c r="B34" t="str">
        <f ca="1"/>
        <v>V_1</v>
      </c>
      <c r="C34">
        <f ca="1"/>
        <v>-0.44284458762958712</v>
      </c>
    </row>
    <row r="35" spans="1:3" x14ac:dyDescent="0.3">
      <c r="A35" t="str">
        <f ca="1"/>
        <v>Norwich</v>
      </c>
      <c r="B35" t="str">
        <f ca="1"/>
        <v>V_1</v>
      </c>
      <c r="C35">
        <f ca="1"/>
        <v>-0.28379282309703496</v>
      </c>
    </row>
    <row r="36" spans="1:3" x14ac:dyDescent="0.3">
      <c r="A36" t="str">
        <f ca="1"/>
        <v>Worthing</v>
      </c>
      <c r="B36" t="str">
        <f ca="1"/>
        <v>V_1</v>
      </c>
      <c r="C36">
        <f ca="1"/>
        <v>-0.4084697099532435</v>
      </c>
    </row>
    <row r="37" spans="1:3" x14ac:dyDescent="0.3">
      <c r="A37" t="str">
        <f ca="1"/>
        <v>Cambridgeshire and Peterborough Combined Authority</v>
      </c>
      <c r="B37" t="str">
        <f ca="1"/>
        <v>V_1</v>
      </c>
      <c r="C37">
        <f ca="1"/>
        <v>-0.58918386420594127</v>
      </c>
    </row>
    <row r="38" spans="1:3" x14ac:dyDescent="0.3">
      <c r="A38" t="str">
        <f ca="1"/>
        <v>Ashfield</v>
      </c>
      <c r="B38" t="str">
        <f ca="1"/>
        <v>V_1</v>
      </c>
      <c r="C38">
        <f ca="1"/>
        <v>-0.44918148156947851</v>
      </c>
    </row>
    <row r="39" spans="1:3" x14ac:dyDescent="0.3">
      <c r="A39" t="str">
        <f ca="1"/>
        <v>Dartmoor National Park Authority</v>
      </c>
      <c r="B39" t="str">
        <f ca="1"/>
        <v>V_2</v>
      </c>
      <c r="C39">
        <f ca="1"/>
        <v>-0.62684335025388449</v>
      </c>
    </row>
    <row r="40" spans="1:3" x14ac:dyDescent="0.3">
      <c r="A40" t="str">
        <f ca="1"/>
        <v>Surrey</v>
      </c>
      <c r="B40" t="str">
        <f ca="1"/>
        <v>V_1</v>
      </c>
      <c r="C40">
        <f ca="1"/>
        <v>0.51508487409203763</v>
      </c>
    </row>
    <row r="41" spans="1:3" x14ac:dyDescent="0.3">
      <c r="A41" t="str">
        <f ca="1"/>
        <v>Telford &amp; Wrekin</v>
      </c>
      <c r="B41" t="str">
        <f ca="1"/>
        <v>V_5</v>
      </c>
      <c r="C41">
        <f ca="1"/>
        <v>9.6397984443601772E-2</v>
      </c>
    </row>
    <row r="42" spans="1:3" x14ac:dyDescent="0.3">
      <c r="A42" t="str">
        <f ca="1"/>
        <v>Cambridgeshire Police and Crime Commissioner and Chief Constable</v>
      </c>
      <c r="B42" t="str">
        <f ca="1"/>
        <v>V_2</v>
      </c>
      <c r="C42">
        <f ca="1"/>
        <v>-0.31054098496241278</v>
      </c>
    </row>
    <row r="43" spans="1:3" x14ac:dyDescent="0.3">
      <c r="A43" t="str">
        <f ca="1"/>
        <v>Waltham Forest</v>
      </c>
      <c r="B43" t="str">
        <f ca="1"/>
        <v>V_5</v>
      </c>
      <c r="C43">
        <f ca="1"/>
        <v>1.012681394436221</v>
      </c>
    </row>
    <row r="44" spans="1:3" x14ac:dyDescent="0.3">
      <c r="A44" t="str">
        <f ca="1"/>
        <v>Stoke-on-Trent</v>
      </c>
      <c r="B44" t="str">
        <f ca="1"/>
        <v>V_5</v>
      </c>
      <c r="C44">
        <f ca="1"/>
        <v>9.1222953931383563E-2</v>
      </c>
    </row>
    <row r="45" spans="1:3" x14ac:dyDescent="0.3">
      <c r="A45" t="str">
        <f ca="1"/>
        <v>Redbridge</v>
      </c>
      <c r="B45" t="str">
        <f ca="1"/>
        <v>V_5</v>
      </c>
      <c r="C45">
        <f ca="1"/>
        <v>0.16170043168682458</v>
      </c>
    </row>
    <row r="46" spans="1:3" x14ac:dyDescent="0.3">
      <c r="A46" t="str">
        <f ca="1"/>
        <v>Bury</v>
      </c>
      <c r="B46" t="str">
        <f ca="1"/>
        <v>V_5</v>
      </c>
      <c r="C46">
        <f ca="1"/>
        <v>6.0038528027123755E-2</v>
      </c>
    </row>
    <row r="47" spans="1:3" x14ac:dyDescent="0.3">
      <c r="A47" t="str">
        <f ca="1"/>
        <v>Cheshire East</v>
      </c>
      <c r="B47" t="str">
        <f ca="1"/>
        <v>V_5</v>
      </c>
      <c r="C47">
        <f ca="1"/>
        <v>0.17960733483010657</v>
      </c>
    </row>
    <row r="48" spans="1:3" x14ac:dyDescent="0.3">
      <c r="A48" t="str">
        <f ca="1"/>
        <v>Bradford</v>
      </c>
      <c r="B48" t="str">
        <f ca="1"/>
        <v>V_5</v>
      </c>
      <c r="C48">
        <f ca="1"/>
        <v>1.2720111411724295</v>
      </c>
    </row>
    <row r="49" spans="1:3" x14ac:dyDescent="0.3">
      <c r="A49" t="str">
        <f ca="1"/>
        <v>Derbyshire Dales</v>
      </c>
      <c r="B49" t="str">
        <f ca="1"/>
        <v>V_1</v>
      </c>
      <c r="C49">
        <f ca="1"/>
        <v>-0.64337386018998466</v>
      </c>
    </row>
    <row r="50" spans="1:3" x14ac:dyDescent="0.3">
      <c r="A50" t="str">
        <f ca="1"/>
        <v>Exeter</v>
      </c>
      <c r="B50" t="str">
        <f ca="1"/>
        <v>V_1</v>
      </c>
      <c r="C50">
        <f ca="1"/>
        <v>-0.47686363407161608</v>
      </c>
    </row>
    <row r="51" spans="1:3" x14ac:dyDescent="0.3">
      <c r="A51" t="str">
        <f ca="1"/>
        <v>Richmondshire</v>
      </c>
      <c r="B51" t="str">
        <f ca="1"/>
        <v>V_1</v>
      </c>
      <c r="C51">
        <f ca="1"/>
        <v>-0.62746896329821622</v>
      </c>
    </row>
    <row r="52" spans="1:3" x14ac:dyDescent="0.3">
      <c r="A52" t="str">
        <f ca="1"/>
        <v>South Gloucestershire</v>
      </c>
      <c r="B52" t="str">
        <f ca="1"/>
        <v>V_5</v>
      </c>
      <c r="C52">
        <f ca="1"/>
        <v>7.0506086927859021E-2</v>
      </c>
    </row>
    <row r="53" spans="1:3" x14ac:dyDescent="0.3">
      <c r="A53" t="str">
        <f ca="1"/>
        <v>Surrey Heath</v>
      </c>
      <c r="B53" t="str">
        <f ca="1"/>
        <v>V_1</v>
      </c>
      <c r="C53">
        <f ca="1"/>
        <v>-0.42483045142119896</v>
      </c>
    </row>
    <row r="54" spans="1:3" x14ac:dyDescent="0.3">
      <c r="A54" t="str">
        <f ca="1"/>
        <v>North Yorkshire</v>
      </c>
      <c r="B54" t="str">
        <f ca="1"/>
        <v>V_1</v>
      </c>
      <c r="C54">
        <f ca="1"/>
        <v>-0.4175144434248117</v>
      </c>
    </row>
    <row r="55" spans="1:3" x14ac:dyDescent="0.3">
      <c r="A55" t="str">
        <f ca="1"/>
        <v>Eastleigh</v>
      </c>
      <c r="B55" t="str">
        <f ca="1"/>
        <v>V_1</v>
      </c>
      <c r="C55">
        <f ca="1"/>
        <v>-0.59162385644935522</v>
      </c>
    </row>
    <row r="56" spans="1:3" x14ac:dyDescent="0.3">
      <c r="A56" t="str">
        <f ca="1"/>
        <v>Basingstoke &amp; Deane</v>
      </c>
      <c r="B56" t="str">
        <f ca="1"/>
        <v>V_1</v>
      </c>
      <c r="C56">
        <f ca="1"/>
        <v>6.9994677768688854E-2</v>
      </c>
    </row>
    <row r="57" spans="1:3" x14ac:dyDescent="0.3">
      <c r="A57" t="str">
        <f ca="1"/>
        <v>Malvern Hills</v>
      </c>
      <c r="B57" t="str">
        <f ca="1"/>
        <v>V_1</v>
      </c>
      <c r="C57">
        <f ca="1"/>
        <v>-0.46841974910699929</v>
      </c>
    </row>
    <row r="58" spans="1:3" x14ac:dyDescent="0.3">
      <c r="A58" t="str">
        <f ca="1"/>
        <v>Broadland</v>
      </c>
      <c r="B58" t="str">
        <f ca="1"/>
        <v>V_1</v>
      </c>
      <c r="C58">
        <f ca="1"/>
        <v>-0.34146504119064192</v>
      </c>
    </row>
    <row r="59" spans="1:3" x14ac:dyDescent="0.3">
      <c r="A59" t="str">
        <f ca="1"/>
        <v>Havant</v>
      </c>
      <c r="B59" t="str">
        <f ca="1"/>
        <v>V_1</v>
      </c>
      <c r="C59">
        <f ca="1"/>
        <v>-0.46416673731082997</v>
      </c>
    </row>
    <row r="60" spans="1:3" x14ac:dyDescent="0.3">
      <c r="A60" t="str">
        <f ca="1"/>
        <v>Shropshire</v>
      </c>
      <c r="B60" t="str">
        <f ca="1"/>
        <v>V_5</v>
      </c>
      <c r="C60">
        <f ca="1"/>
        <v>0.34736886727829858</v>
      </c>
    </row>
    <row r="61" spans="1:3" x14ac:dyDescent="0.3">
      <c r="A61" t="str">
        <f ca="1"/>
        <v>Bournemouth, Christchurch &amp; Poole</v>
      </c>
      <c r="B61" t="str">
        <f ca="1"/>
        <v>V_5</v>
      </c>
      <c r="C61">
        <f ca="1"/>
        <v>0.63966667682541734</v>
      </c>
    </row>
    <row r="62" spans="1:3" x14ac:dyDescent="0.3">
      <c r="A62" t="str">
        <f ca="1"/>
        <v>Sussex Police and Crime Commissioner and Chief Constable</v>
      </c>
      <c r="B62" t="str">
        <f ca="1"/>
        <v>V_2</v>
      </c>
      <c r="C62">
        <f ca="1"/>
        <v>-0.31671032358713314</v>
      </c>
    </row>
    <row r="63" spans="1:3" x14ac:dyDescent="0.3">
      <c r="A63" t="str">
        <f ca="1"/>
        <v>Hinckley &amp; Bosworth</v>
      </c>
      <c r="B63" t="str">
        <f ca="1"/>
        <v>V_1</v>
      </c>
      <c r="C63">
        <f ca="1"/>
        <v>-0.39135710564122794</v>
      </c>
    </row>
    <row r="64" spans="1:3" x14ac:dyDescent="0.3">
      <c r="A64" t="str">
        <f ca="1"/>
        <v>North Northamptonshire</v>
      </c>
      <c r="B64" t="str">
        <f ca="1"/>
        <v>V_5</v>
      </c>
      <c r="C64">
        <f ca="1"/>
        <v>0.56863887308407379</v>
      </c>
    </row>
    <row r="65" spans="1:3" x14ac:dyDescent="0.3">
      <c r="A65" t="str">
        <f ca="1"/>
        <v>Leeds</v>
      </c>
      <c r="B65" t="str">
        <f ca="1"/>
        <v>V_5</v>
      </c>
      <c r="C65">
        <f ca="1"/>
        <v>2.8178403536246055</v>
      </c>
    </row>
    <row r="66" spans="1:3" x14ac:dyDescent="0.3">
      <c r="A66" t="str">
        <f ca="1"/>
        <v>Winchester</v>
      </c>
      <c r="B66" t="str">
        <f ca="1"/>
        <v>V_1</v>
      </c>
      <c r="C66">
        <f ca="1"/>
        <v>-0.47633583203580798</v>
      </c>
    </row>
    <row r="67" spans="1:3" x14ac:dyDescent="0.3">
      <c r="A67" t="str">
        <f ca="1"/>
        <v>Kent Police and Crime Commissioner and Chief Constable</v>
      </c>
      <c r="B67" t="str">
        <f ca="1"/>
        <v>V_1</v>
      </c>
      <c r="C67">
        <f ca="1"/>
        <v>-0.33542207911557631</v>
      </c>
    </row>
    <row r="68" spans="1:3" x14ac:dyDescent="0.3">
      <c r="A68" t="str">
        <f ca="1"/>
        <v>Cherwell</v>
      </c>
      <c r="B68" t="str">
        <f ca="1"/>
        <v>V_1</v>
      </c>
      <c r="C68">
        <f ca="1"/>
        <v>-0.39520039836710824</v>
      </c>
    </row>
    <row r="69" spans="1:3" x14ac:dyDescent="0.3">
      <c r="A69" t="str">
        <f ca="1"/>
        <v>West of England Combined Authority</v>
      </c>
      <c r="B69" t="str">
        <f ca="1"/>
        <v>V_2</v>
      </c>
      <c r="C69">
        <f ca="1"/>
        <v>-0.29034245680522647</v>
      </c>
    </row>
    <row r="70" spans="1:3" x14ac:dyDescent="0.3">
      <c r="A70" t="str">
        <f ca="1"/>
        <v>Suffolk Police and Crime Commissioner and Chief Constable</v>
      </c>
      <c r="B70" t="str">
        <f ca="1"/>
        <v>V_2</v>
      </c>
      <c r="C70">
        <f ca="1"/>
        <v>-0.33266719529136612</v>
      </c>
    </row>
    <row r="71" spans="1:3" x14ac:dyDescent="0.3">
      <c r="A71" t="str">
        <f ca="1"/>
        <v>Hambleton</v>
      </c>
      <c r="B71" t="str">
        <f ca="1"/>
        <v>V_1</v>
      </c>
      <c r="C71">
        <f ca="1"/>
        <v>-0.51890408408732636</v>
      </c>
    </row>
    <row r="72" spans="1:3" x14ac:dyDescent="0.3">
      <c r="A72" t="str">
        <f ca="1"/>
        <v>Isle of Wight</v>
      </c>
      <c r="B72" t="str">
        <f ca="1"/>
        <v>V_1</v>
      </c>
      <c r="C72">
        <f ca="1"/>
        <v>-0.14370808999843585</v>
      </c>
    </row>
    <row r="73" spans="1:3" x14ac:dyDescent="0.3">
      <c r="A73" t="str">
        <f ca="1"/>
        <v>South Somerset</v>
      </c>
      <c r="B73" t="str">
        <f ca="1"/>
        <v>V_2</v>
      </c>
      <c r="C73">
        <f ca="1"/>
        <v>-0.37406036564070544</v>
      </c>
    </row>
    <row r="74" spans="1:3" x14ac:dyDescent="0.3">
      <c r="A74" t="str">
        <f ca="1"/>
        <v>Lincolnshire Police and Crime Commissioner and Chief Constable</v>
      </c>
      <c r="B74" t="str">
        <f ca="1"/>
        <v>V_2</v>
      </c>
      <c r="C74">
        <f ca="1"/>
        <v>-0.33266719529136612</v>
      </c>
    </row>
    <row r="75" spans="1:3" x14ac:dyDescent="0.3">
      <c r="A75" t="str">
        <f ca="1"/>
        <v>Dorset UA</v>
      </c>
      <c r="B75" t="str">
        <f ca="1"/>
        <v>V_5</v>
      </c>
      <c r="C75">
        <f ca="1"/>
        <v>0.81176491359817149</v>
      </c>
    </row>
    <row r="76" spans="1:3" x14ac:dyDescent="0.3">
      <c r="A76" t="str">
        <f ca="1"/>
        <v>Charnwood</v>
      </c>
      <c r="B76" t="str">
        <f ca="1"/>
        <v>V_1</v>
      </c>
      <c r="C76">
        <f ca="1"/>
        <v>-0.40568041590108395</v>
      </c>
    </row>
    <row r="77" spans="1:3" x14ac:dyDescent="0.3">
      <c r="A77" t="str">
        <f ca="1"/>
        <v>Tewkesbury</v>
      </c>
      <c r="B77" t="str">
        <f ca="1"/>
        <v>V_1</v>
      </c>
      <c r="C77">
        <f ca="1"/>
        <v>-0.21280739333472357</v>
      </c>
    </row>
    <row r="78" spans="1:3" x14ac:dyDescent="0.3">
      <c r="A78" t="str">
        <f ca="1"/>
        <v>Islington</v>
      </c>
      <c r="B78" t="str">
        <f ca="1"/>
        <v>V_1</v>
      </c>
      <c r="C78">
        <f ca="1"/>
        <v>0.58590418744550388</v>
      </c>
    </row>
    <row r="79" spans="1:3" x14ac:dyDescent="0.3">
      <c r="A79" t="str">
        <f ca="1"/>
        <v>Chichester</v>
      </c>
      <c r="B79" t="str">
        <f ca="1"/>
        <v>V_1</v>
      </c>
      <c r="C79">
        <f ca="1"/>
        <v>-0.50617614985484494</v>
      </c>
    </row>
    <row r="80" spans="1:3" x14ac:dyDescent="0.3">
      <c r="A80" t="str">
        <f ca="1"/>
        <v>Western Riverside Waste Authority</v>
      </c>
      <c r="B80" t="str">
        <f ca="1"/>
        <v>V_2</v>
      </c>
      <c r="C80">
        <f ca="1"/>
        <v>-0.33266719529136612</v>
      </c>
    </row>
    <row r="81" spans="1:3" x14ac:dyDescent="0.3">
      <c r="A81" t="str">
        <f ca="1"/>
        <v>Norfolk Police and Crime Commissioner and Chief Constable</v>
      </c>
      <c r="B81" t="str">
        <f ca="1"/>
        <v>V_2</v>
      </c>
      <c r="C81">
        <f ca="1"/>
        <v>-0.33266719529136612</v>
      </c>
    </row>
    <row r="82" spans="1:3" x14ac:dyDescent="0.3">
      <c r="A82" t="str">
        <f ca="1"/>
        <v>Tamworth</v>
      </c>
      <c r="B82" t="str">
        <f ca="1"/>
        <v>V_1</v>
      </c>
      <c r="C82">
        <f ca="1"/>
        <v>-0.57786469784535177</v>
      </c>
    </row>
    <row r="83" spans="1:3" x14ac:dyDescent="0.3">
      <c r="A83" t="str">
        <f ca="1"/>
        <v>Trafford</v>
      </c>
      <c r="B83" t="str">
        <f ca="1"/>
        <v>V_5</v>
      </c>
      <c r="C83">
        <f ca="1"/>
        <v>9.8983687484338889E-2</v>
      </c>
    </row>
    <row r="84" spans="1:3" x14ac:dyDescent="0.3">
      <c r="A84" t="str">
        <f ca="1"/>
        <v>Hartlepool</v>
      </c>
      <c r="B84" t="str">
        <f ca="1"/>
        <v>V_1</v>
      </c>
      <c r="C84">
        <f ca="1"/>
        <v>-0.44790140695521607</v>
      </c>
    </row>
    <row r="85" spans="1:3" x14ac:dyDescent="0.3">
      <c r="A85" t="str">
        <f ca="1"/>
        <v>Wychavon</v>
      </c>
      <c r="B85" t="str">
        <f ca="1"/>
        <v>V_1</v>
      </c>
      <c r="C85">
        <f ca="1"/>
        <v>-0.41318579051632143</v>
      </c>
    </row>
    <row r="86" spans="1:3" x14ac:dyDescent="0.3">
      <c r="A86" t="str">
        <f ca="1"/>
        <v>East Lindsey</v>
      </c>
      <c r="B86" t="str">
        <f ca="1"/>
        <v>V_1</v>
      </c>
      <c r="C86">
        <f ca="1"/>
        <v>-0.41787774463457361</v>
      </c>
    </row>
    <row r="87" spans="1:3" x14ac:dyDescent="0.3">
      <c r="A87" t="str">
        <f ca="1"/>
        <v>Gedling</v>
      </c>
      <c r="B87" t="str">
        <f ca="1"/>
        <v>V_1</v>
      </c>
      <c r="C87">
        <f ca="1"/>
        <v>-0.37802958303412343</v>
      </c>
    </row>
    <row r="88" spans="1:3" x14ac:dyDescent="0.3">
      <c r="A88" t="str">
        <f ca="1"/>
        <v>Leicester</v>
      </c>
      <c r="B88" t="str">
        <f ca="1"/>
        <v>V_5</v>
      </c>
      <c r="C88">
        <f ca="1"/>
        <v>0.58350932233861197</v>
      </c>
    </row>
    <row r="89" spans="1:3" x14ac:dyDescent="0.3">
      <c r="A89" t="str">
        <f ca="1"/>
        <v>North Hertfordshire</v>
      </c>
      <c r="B89" t="str">
        <f ca="1"/>
        <v>V_1</v>
      </c>
      <c r="C89">
        <f ca="1"/>
        <v>-0.50109521508348154</v>
      </c>
    </row>
    <row r="90" spans="1:3" x14ac:dyDescent="0.3">
      <c r="A90" t="str">
        <f ca="1"/>
        <v>Wakefield</v>
      </c>
      <c r="B90" t="str">
        <f ca="1"/>
        <v>V_5</v>
      </c>
      <c r="C90">
        <f ca="1"/>
        <v>1.1974454292571253</v>
      </c>
    </row>
    <row r="91" spans="1:3" x14ac:dyDescent="0.3">
      <c r="A91" t="str">
        <f ca="1"/>
        <v>Northumbria Police and Crime Commissioner and Chief Constable</v>
      </c>
      <c r="B91" t="str">
        <f ca="1"/>
        <v>V_2</v>
      </c>
      <c r="C91">
        <f ca="1"/>
        <v>-0.4298946608313241</v>
      </c>
    </row>
    <row r="92" spans="1:3" x14ac:dyDescent="0.3">
      <c r="A92" t="str">
        <f ca="1"/>
        <v>Newham</v>
      </c>
      <c r="B92" t="str">
        <f ca="1"/>
        <v>V_1</v>
      </c>
      <c r="C92">
        <f ca="1"/>
        <v>0.59131793073613426</v>
      </c>
    </row>
    <row r="93" spans="1:3" x14ac:dyDescent="0.3">
      <c r="A93" t="str">
        <f ca="1"/>
        <v>Shropshire Combined Fire Authority</v>
      </c>
      <c r="B93" t="str">
        <f ca="1"/>
        <v>V_2</v>
      </c>
      <c r="C93">
        <f ca="1"/>
        <v>-0.32741317455303531</v>
      </c>
    </row>
    <row r="94" spans="1:3" x14ac:dyDescent="0.3">
      <c r="A94" t="str">
        <f ca="1"/>
        <v>Northumberland National Park Authority</v>
      </c>
      <c r="B94" t="str">
        <f ca="1"/>
        <v>V_2</v>
      </c>
      <c r="C94">
        <f ca="1"/>
        <v>-0.6475748019631633</v>
      </c>
    </row>
    <row r="95" spans="1:3" x14ac:dyDescent="0.3">
      <c r="A95" t="str">
        <f ca="1"/>
        <v>Lincolnshire</v>
      </c>
      <c r="B95" t="str">
        <f ca="1"/>
        <v>V_1</v>
      </c>
      <c r="C95">
        <f ca="1"/>
        <v>-0.60749956024494878</v>
      </c>
    </row>
    <row r="96" spans="1:3" x14ac:dyDescent="0.3">
      <c r="A96" t="str">
        <f ca="1"/>
        <v>Enfield</v>
      </c>
      <c r="B96" t="str">
        <f ca="1"/>
        <v>V_5</v>
      </c>
      <c r="C96">
        <f ca="1"/>
        <v>1.451181379391588</v>
      </c>
    </row>
    <row r="97" spans="1:3" x14ac:dyDescent="0.3">
      <c r="A97" t="str">
        <f ca="1"/>
        <v>Bath &amp; North East Somerset</v>
      </c>
      <c r="B97" t="str">
        <f ca="1"/>
        <v>V_5</v>
      </c>
      <c r="C97">
        <f ca="1"/>
        <v>-4.9264709796294583E-2</v>
      </c>
    </row>
    <row r="98" spans="1:3" x14ac:dyDescent="0.3">
      <c r="A98" t="str">
        <f ca="1"/>
        <v>North Kesteven</v>
      </c>
      <c r="B98" t="str">
        <f ca="1"/>
        <v>V_1</v>
      </c>
      <c r="C98">
        <f ca="1"/>
        <v>-0.38303250447518034</v>
      </c>
    </row>
    <row r="99" spans="1:3" x14ac:dyDescent="0.3">
      <c r="A99" t="str">
        <f ca="1"/>
        <v>Merton</v>
      </c>
      <c r="B99" t="str">
        <f ca="1"/>
        <v>V_5</v>
      </c>
      <c r="C99">
        <f ca="1"/>
        <v>0.29110839603201516</v>
      </c>
    </row>
    <row r="100" spans="1:3" x14ac:dyDescent="0.3">
      <c r="A100" t="str">
        <f ca="1"/>
        <v>Burnley</v>
      </c>
      <c r="B100" t="str">
        <f ca="1"/>
        <v>V_1</v>
      </c>
      <c r="C100">
        <f ca="1"/>
        <v>-0.44013451532673703</v>
      </c>
    </row>
    <row r="101" spans="1:3" x14ac:dyDescent="0.3">
      <c r="A101" t="str">
        <f ca="1"/>
        <v>Essex</v>
      </c>
      <c r="B101" t="str">
        <f ca="1"/>
        <v>V_5</v>
      </c>
      <c r="C101">
        <f ca="1"/>
        <v>2.288949050541627</v>
      </c>
    </row>
    <row r="102" spans="1:3" x14ac:dyDescent="0.3">
      <c r="A102" t="str">
        <f ca="1"/>
        <v>North Warwickshire</v>
      </c>
      <c r="B102" t="str">
        <f ca="1"/>
        <v>V_1</v>
      </c>
      <c r="C102">
        <f ca="1"/>
        <v>-0.51955447818952427</v>
      </c>
    </row>
    <row r="103" spans="1:3" x14ac:dyDescent="0.3">
      <c r="A103" t="str">
        <f ca="1"/>
        <v>Epsom &amp; Ewell</v>
      </c>
      <c r="B103" t="str">
        <f ca="1"/>
        <v>V_1</v>
      </c>
      <c r="C103">
        <f ca="1"/>
        <v>-0.51468753352472663</v>
      </c>
    </row>
    <row r="104" spans="1:3" x14ac:dyDescent="0.3">
      <c r="A104" t="str">
        <f ca="1"/>
        <v>Lancaster</v>
      </c>
      <c r="B104" t="str">
        <f ca="1"/>
        <v>V_5</v>
      </c>
      <c r="C104">
        <f ca="1"/>
        <v>-5.8198019854678179E-2</v>
      </c>
    </row>
    <row r="105" spans="1:3" x14ac:dyDescent="0.3">
      <c r="A105" t="str">
        <f ca="1"/>
        <v>East Sussex</v>
      </c>
      <c r="B105" t="str">
        <f ca="1"/>
        <v>V_5</v>
      </c>
      <c r="C105">
        <f ca="1"/>
        <v>0.55710219960352747</v>
      </c>
    </row>
    <row r="106" spans="1:3" x14ac:dyDescent="0.3">
      <c r="A106" t="str">
        <f ca="1"/>
        <v>Stroud</v>
      </c>
      <c r="B106" t="str">
        <f ca="1"/>
        <v>V_1</v>
      </c>
      <c r="C106">
        <f ca="1"/>
        <v>-0.51586147524184223</v>
      </c>
    </row>
    <row r="107" spans="1:3" x14ac:dyDescent="0.3">
      <c r="A107" t="str">
        <f ca="1"/>
        <v>Greater Manchester Combined Authority</v>
      </c>
      <c r="B107" t="str">
        <f ca="1"/>
        <v>V_2</v>
      </c>
      <c r="C107">
        <f ca="1"/>
        <v>-0.3264423321933993</v>
      </c>
    </row>
    <row r="108" spans="1:3" x14ac:dyDescent="0.3">
      <c r="A108" t="str">
        <f ca="1"/>
        <v>West Suffolk</v>
      </c>
      <c r="B108" t="str">
        <f ca="1"/>
        <v>V_1</v>
      </c>
      <c r="C108">
        <f ca="1"/>
        <v>0.41740630350172853</v>
      </c>
    </row>
    <row r="109" spans="1:3" x14ac:dyDescent="0.3">
      <c r="A109" t="str">
        <f ca="1"/>
        <v>Huntingdonshire</v>
      </c>
      <c r="B109" t="str">
        <f ca="1"/>
        <v>V_1</v>
      </c>
      <c r="C109">
        <f ca="1"/>
        <v>0.32745401121550199</v>
      </c>
    </row>
    <row r="110" spans="1:3" x14ac:dyDescent="0.3">
      <c r="A110" t="str">
        <f ca="1"/>
        <v>Essex Police and Crime Commissioner and Chief Constable</v>
      </c>
      <c r="B110" t="str">
        <f ca="1"/>
        <v>V_2</v>
      </c>
      <c r="C110">
        <f ca="1"/>
        <v>-0.31616445386604919</v>
      </c>
    </row>
    <row r="111" spans="1:3" x14ac:dyDescent="0.3">
      <c r="A111" t="str">
        <f ca="1"/>
        <v>Chorley</v>
      </c>
      <c r="B111" t="str">
        <f ca="1"/>
        <v>V_1</v>
      </c>
      <c r="C111">
        <f ca="1"/>
        <v>-0.45404085778174869</v>
      </c>
    </row>
    <row r="112" spans="1:3" x14ac:dyDescent="0.3">
      <c r="A112" t="str">
        <f ca="1"/>
        <v>Birmingham</v>
      </c>
      <c r="B112" t="str">
        <f ca="1"/>
        <v>V_5</v>
      </c>
      <c r="C112">
        <f ca="1"/>
        <v>3.4781004959860033</v>
      </c>
    </row>
    <row r="113" spans="1:3" x14ac:dyDescent="0.3">
      <c r="A113" t="str">
        <f ca="1"/>
        <v>South Tyneside</v>
      </c>
      <c r="B113" t="str">
        <f ca="1"/>
        <v>V_5</v>
      </c>
      <c r="C113">
        <f ca="1"/>
        <v>0.23090777172582555</v>
      </c>
    </row>
    <row r="114" spans="1:3" x14ac:dyDescent="0.3">
      <c r="A114" t="str">
        <f ca="1"/>
        <v>Worcestershire</v>
      </c>
      <c r="B114" t="str">
        <f ca="1"/>
        <v>V_5</v>
      </c>
      <c r="C114">
        <f ca="1"/>
        <v>0.51340374574316083</v>
      </c>
    </row>
    <row r="115" spans="1:3" x14ac:dyDescent="0.3">
      <c r="A115" t="str">
        <f ca="1"/>
        <v>Isles of Scilly</v>
      </c>
      <c r="B115" t="str">
        <f ca="1"/>
        <v>V_2</v>
      </c>
      <c r="C115">
        <f ca="1"/>
        <v>-0.31432389429469376</v>
      </c>
    </row>
    <row r="116" spans="1:3" x14ac:dyDescent="0.3">
      <c r="A116" t="str">
        <f ca="1"/>
        <v>Sefton</v>
      </c>
      <c r="B116" t="str">
        <f ca="1"/>
        <v>V_5</v>
      </c>
      <c r="C116">
        <f ca="1"/>
        <v>0.27125530364943201</v>
      </c>
    </row>
    <row r="117" spans="1:3" x14ac:dyDescent="0.3">
      <c r="A117" t="str">
        <f ca="1"/>
        <v>Havering</v>
      </c>
      <c r="B117" t="str">
        <f ca="1"/>
        <v>V_5</v>
      </c>
      <c r="C117">
        <f ca="1"/>
        <v>0.28811117955560367</v>
      </c>
    </row>
    <row r="118" spans="1:3" x14ac:dyDescent="0.3">
      <c r="A118" t="str">
        <f ca="1"/>
        <v>Bexley</v>
      </c>
      <c r="B118" t="str">
        <f ca="1"/>
        <v>V_5</v>
      </c>
      <c r="C118">
        <f ca="1"/>
        <v>1.4648471667614982</v>
      </c>
    </row>
    <row r="119" spans="1:3" x14ac:dyDescent="0.3">
      <c r="A119" t="str">
        <f ca="1"/>
        <v>Richmond upon Thames</v>
      </c>
      <c r="B119" t="str">
        <f ca="1"/>
        <v>V_1</v>
      </c>
      <c r="C119">
        <f ca="1"/>
        <v>-6.5290123926229654E-2</v>
      </c>
    </row>
    <row r="120" spans="1:3" x14ac:dyDescent="0.3">
      <c r="A120" t="str">
        <f ca="1"/>
        <v>Solihull</v>
      </c>
      <c r="B120" t="str">
        <f ca="1"/>
        <v>V_1</v>
      </c>
      <c r="C120">
        <f ca="1"/>
        <v>-0.24384544276541884</v>
      </c>
    </row>
    <row r="121" spans="1:3" x14ac:dyDescent="0.3">
      <c r="A121" t="str">
        <f ca="1"/>
        <v>Canterbury</v>
      </c>
      <c r="B121" t="str">
        <f ca="1"/>
        <v>V_1</v>
      </c>
      <c r="C121">
        <f ca="1"/>
        <v>-0.13851538314111855</v>
      </c>
    </row>
    <row r="122" spans="1:3" x14ac:dyDescent="0.3">
      <c r="A122" t="str">
        <f ca="1"/>
        <v>Avon &amp; Somerset Police and Crime Commissioner and Chief Constable</v>
      </c>
      <c r="B122" t="str">
        <f ca="1"/>
        <v>V_2</v>
      </c>
      <c r="C122">
        <f ca="1"/>
        <v>-0.31503481161284647</v>
      </c>
    </row>
    <row r="123" spans="1:3" x14ac:dyDescent="0.3">
      <c r="A123" t="str">
        <f ca="1"/>
        <v>Humberside Combined Fire Authority</v>
      </c>
      <c r="B123" t="str">
        <f ca="1"/>
        <v>V_2</v>
      </c>
      <c r="C123">
        <f ca="1"/>
        <v>-0.32940889569706994</v>
      </c>
    </row>
    <row r="124" spans="1:3" x14ac:dyDescent="0.3">
      <c r="A124" t="str">
        <f ca="1"/>
        <v>Boston</v>
      </c>
      <c r="B124" t="str">
        <f ca="1"/>
        <v>V_1</v>
      </c>
      <c r="C124">
        <f ca="1"/>
        <v>-0.52628094515758161</v>
      </c>
    </row>
    <row r="125" spans="1:3" x14ac:dyDescent="0.3">
      <c r="A125" t="str">
        <f ca="1"/>
        <v>Oadby &amp; Wigston</v>
      </c>
      <c r="B125" t="str">
        <f ca="1"/>
        <v>V_1</v>
      </c>
      <c r="C125">
        <f ca="1"/>
        <v>-0.44760514047046451</v>
      </c>
    </row>
    <row r="126" spans="1:3" x14ac:dyDescent="0.3">
      <c r="A126" t="str">
        <f ca="1"/>
        <v>The Broads Authority</v>
      </c>
      <c r="B126" t="str">
        <f ca="1"/>
        <v>V_2</v>
      </c>
      <c r="C126">
        <f ca="1"/>
        <v>-0.65512857309477612</v>
      </c>
    </row>
    <row r="127" spans="1:3" x14ac:dyDescent="0.3">
      <c r="A127" t="str">
        <f ca="1"/>
        <v>Mid Sussex</v>
      </c>
      <c r="B127" t="str">
        <f ca="1"/>
        <v>V_1</v>
      </c>
      <c r="C127">
        <f ca="1"/>
        <v>-0.28649836562086478</v>
      </c>
    </row>
    <row r="128" spans="1:3" x14ac:dyDescent="0.3">
      <c r="A128" t="str">
        <f ca="1"/>
        <v>Gloucestershire Police and Crime Commissioner and Chief Constable</v>
      </c>
      <c r="B128" t="str">
        <f ca="1"/>
        <v>V_2</v>
      </c>
      <c r="C128">
        <f ca="1"/>
        <v>-0.3113892214678623</v>
      </c>
    </row>
    <row r="129" spans="1:3" x14ac:dyDescent="0.3">
      <c r="A129" t="str">
        <f ca="1"/>
        <v>Merseyside Recycling and Waste Authority</v>
      </c>
      <c r="B129" t="str">
        <f ca="1"/>
        <v>V_2</v>
      </c>
      <c r="C129">
        <f ca="1"/>
        <v>-0.33266719529136612</v>
      </c>
    </row>
    <row r="130" spans="1:3" x14ac:dyDescent="0.3">
      <c r="A130" t="str">
        <f ca="1"/>
        <v>Cheshire Combined Fire Authority</v>
      </c>
      <c r="B130" t="str">
        <f ca="1"/>
        <v>V_2</v>
      </c>
      <c r="C130">
        <f ca="1"/>
        <v>-0.32078495679311853</v>
      </c>
    </row>
    <row r="131" spans="1:3" x14ac:dyDescent="0.3">
      <c r="A131" t="str">
        <f ca="1"/>
        <v>Blackburn with Darwen</v>
      </c>
      <c r="B131" t="str">
        <f ca="1"/>
        <v>V_5</v>
      </c>
      <c r="C131">
        <f ca="1"/>
        <v>0.12064962310644751</v>
      </c>
    </row>
    <row r="132" spans="1:3" x14ac:dyDescent="0.3">
      <c r="A132" t="str">
        <f ca="1"/>
        <v>Lancashire Combined Fire Authority</v>
      </c>
      <c r="B132" t="str">
        <f ca="1"/>
        <v>V_2</v>
      </c>
      <c r="C132">
        <f ca="1"/>
        <v>-0.32229756133280685</v>
      </c>
    </row>
    <row r="133" spans="1:3" x14ac:dyDescent="0.3">
      <c r="A133" t="str">
        <f ca="1"/>
        <v>Cambridgeshire</v>
      </c>
      <c r="B133" t="str">
        <f ca="1"/>
        <v>V_5</v>
      </c>
      <c r="C133">
        <f ca="1"/>
        <v>0.35338820217323413</v>
      </c>
    </row>
    <row r="134" spans="1:3" x14ac:dyDescent="0.3">
      <c r="A134" t="str">
        <f ca="1"/>
        <v>Nottinghamshire Fire &amp; Rescue Service</v>
      </c>
      <c r="B134" t="str">
        <f ca="1"/>
        <v>V_1</v>
      </c>
      <c r="C134">
        <f ca="1"/>
        <v>-0.55277725186785331</v>
      </c>
    </row>
    <row r="135" spans="1:3" x14ac:dyDescent="0.3">
      <c r="A135" t="str">
        <f ca="1"/>
        <v>Durham Combined Fire Authority</v>
      </c>
      <c r="B135" t="str">
        <f ca="1"/>
        <v>V_2</v>
      </c>
      <c r="C135">
        <f ca="1"/>
        <v>-0.3277872934574812</v>
      </c>
    </row>
    <row r="136" spans="1:3" x14ac:dyDescent="0.3">
      <c r="A136" t="str">
        <f ca="1"/>
        <v>Broxbourne</v>
      </c>
      <c r="B136" t="str">
        <f ca="1"/>
        <v>V_1</v>
      </c>
      <c r="C136">
        <f ca="1"/>
        <v>-0.53339047695213471</v>
      </c>
    </row>
    <row r="137" spans="1:3" x14ac:dyDescent="0.3">
      <c r="A137" t="str">
        <f ca="1"/>
        <v>Hertfordshire Police and Crime Commissioner and Chief Constable</v>
      </c>
      <c r="B137" t="str">
        <f ca="1"/>
        <v>V_2</v>
      </c>
      <c r="C137">
        <f ca="1"/>
        <v>-0.33266719529136612</v>
      </c>
    </row>
    <row r="138" spans="1:3" x14ac:dyDescent="0.3">
      <c r="A138" t="str">
        <f ca="1"/>
        <v>Devon &amp; Cornwall Police and Crime Commissioner and Chief Constable</v>
      </c>
      <c r="B138" t="str">
        <f ca="1"/>
        <v>V_2</v>
      </c>
      <c r="C138">
        <f ca="1"/>
        <v>-0.31061066256589531</v>
      </c>
    </row>
    <row r="139" spans="1:3" x14ac:dyDescent="0.3">
      <c r="A139" t="str">
        <f ca="1"/>
        <v>North Tyneside</v>
      </c>
      <c r="B139" t="str">
        <f ca="1"/>
        <v>V_5</v>
      </c>
      <c r="C139">
        <f ca="1"/>
        <v>6.5803874218468422E-2</v>
      </c>
    </row>
    <row r="140" spans="1:3" x14ac:dyDescent="0.3">
      <c r="A140" t="str">
        <f ca="1"/>
        <v>Barking &amp; Dagenham</v>
      </c>
      <c r="B140" t="str">
        <f ca="1"/>
        <v>V_5</v>
      </c>
      <c r="C140">
        <f ca="1"/>
        <v>0.21506208112262468</v>
      </c>
    </row>
    <row r="141" spans="1:3" x14ac:dyDescent="0.3">
      <c r="A141" t="str">
        <f ca="1"/>
        <v>Cheshire West &amp; Chester</v>
      </c>
      <c r="B141" t="str">
        <f ca="1"/>
        <v>V_1</v>
      </c>
      <c r="C141">
        <f ca="1"/>
        <v>0.21942836698274457</v>
      </c>
    </row>
    <row r="142" spans="1:3" x14ac:dyDescent="0.3">
      <c r="A142" t="str">
        <f ca="1"/>
        <v>Arun</v>
      </c>
      <c r="B142" t="str">
        <f ca="1"/>
        <v>V_1</v>
      </c>
      <c r="C142">
        <f ca="1"/>
        <v>-0.41715041308217898</v>
      </c>
    </row>
    <row r="143" spans="1:3" x14ac:dyDescent="0.3">
      <c r="A143" t="str">
        <f ca="1"/>
        <v>Wolverhampton</v>
      </c>
      <c r="B143" t="str">
        <f ca="1"/>
        <v>V_5</v>
      </c>
      <c r="C143">
        <f ca="1"/>
        <v>0.94718792807480046</v>
      </c>
    </row>
    <row r="144" spans="1:3" x14ac:dyDescent="0.3">
      <c r="A144" t="str">
        <f ca="1"/>
        <v>Hackney</v>
      </c>
      <c r="B144" t="str">
        <f ca="1"/>
        <v>V_5</v>
      </c>
      <c r="C144">
        <f ca="1"/>
        <v>1.4385623713784186</v>
      </c>
    </row>
    <row r="145" spans="1:3" x14ac:dyDescent="0.3">
      <c r="A145" t="str">
        <f ca="1"/>
        <v>Brent</v>
      </c>
      <c r="B145" t="str">
        <f ca="1"/>
        <v>V_1</v>
      </c>
      <c r="C145">
        <f ca="1"/>
        <v>1.2051089882597963</v>
      </c>
    </row>
    <row r="146" spans="1:3" x14ac:dyDescent="0.3">
      <c r="A146" t="str">
        <f ca="1"/>
        <v>Somerset</v>
      </c>
      <c r="B146" t="str">
        <f ca="1"/>
        <v>V_1</v>
      </c>
      <c r="C146">
        <f ca="1"/>
        <v>0.18399295010736896</v>
      </c>
    </row>
    <row r="147" spans="1:3" x14ac:dyDescent="0.3">
      <c r="A147" t="str">
        <f ca="1"/>
        <v>Liverpool City Region Combined Authority</v>
      </c>
      <c r="B147" t="str">
        <f ca="1"/>
        <v>V_2</v>
      </c>
      <c r="C147">
        <f ca="1"/>
        <v>-0.34812597843435894</v>
      </c>
    </row>
    <row r="148" spans="1:3" x14ac:dyDescent="0.3">
      <c r="A148" t="str">
        <f ca="1"/>
        <v>East Staffordshire</v>
      </c>
      <c r="B148" t="str">
        <f ca="1"/>
        <v>V_1</v>
      </c>
      <c r="C148">
        <f ca="1"/>
        <v>-0.48359169425800319</v>
      </c>
    </row>
    <row r="149" spans="1:3" x14ac:dyDescent="0.3">
      <c r="A149" t="str">
        <f ca="1"/>
        <v>Wyre Forest</v>
      </c>
      <c r="B149" t="str">
        <f ca="1"/>
        <v>V_1</v>
      </c>
      <c r="C149">
        <f ca="1"/>
        <v>-0.42208018849803142</v>
      </c>
    </row>
    <row r="150" spans="1:3" x14ac:dyDescent="0.3">
      <c r="A150" t="str">
        <f ca="1"/>
        <v>Scarborough</v>
      </c>
      <c r="B150" t="str">
        <f ca="1"/>
        <v>V_1</v>
      </c>
      <c r="C150">
        <f ca="1"/>
        <v>-0.4091959204225662</v>
      </c>
    </row>
    <row r="151" spans="1:3" x14ac:dyDescent="0.3">
      <c r="A151" t="str">
        <f ca="1"/>
        <v>Staffordshire Moorlands</v>
      </c>
      <c r="B151" t="str">
        <f ca="1"/>
        <v>V_1</v>
      </c>
      <c r="C151">
        <f ca="1"/>
        <v>-0.53565507184440275</v>
      </c>
    </row>
    <row r="152" spans="1:3" x14ac:dyDescent="0.3">
      <c r="A152" t="str">
        <f ca="1"/>
        <v>Stockport</v>
      </c>
      <c r="B152" t="str">
        <f ca="1"/>
        <v>V_5</v>
      </c>
      <c r="C152">
        <f ca="1"/>
        <v>0.27260526901991533</v>
      </c>
    </row>
    <row r="153" spans="1:3" x14ac:dyDescent="0.3">
      <c r="A153" t="str">
        <f ca="1"/>
        <v>Hammersmith &amp; Fulham</v>
      </c>
      <c r="B153" t="str">
        <f ca="1"/>
        <v>V_5</v>
      </c>
      <c r="C153">
        <f ca="1"/>
        <v>0.97012813660788177</v>
      </c>
    </row>
    <row r="154" spans="1:3" x14ac:dyDescent="0.3">
      <c r="A154" t="str">
        <f ca="1"/>
        <v>Middlesbrough</v>
      </c>
      <c r="B154" t="str">
        <f ca="1"/>
        <v>V_1</v>
      </c>
      <c r="C154">
        <f ca="1"/>
        <v>-0.20370085489130174</v>
      </c>
    </row>
    <row r="155" spans="1:3" x14ac:dyDescent="0.3">
      <c r="A155" t="str">
        <f ca="1"/>
        <v>North East Derbyshire</v>
      </c>
      <c r="B155" t="str">
        <f ca="1"/>
        <v>V_1</v>
      </c>
      <c r="C155">
        <f ca="1"/>
        <v>-0.43943109231857597</v>
      </c>
    </row>
    <row r="156" spans="1:3" x14ac:dyDescent="0.3">
      <c r="A156" t="str">
        <f ca="1"/>
        <v>East London Waste Authority</v>
      </c>
      <c r="B156" t="str">
        <f ca="1"/>
        <v>V_2</v>
      </c>
      <c r="C156">
        <f ca="1"/>
        <v>-0.33266719529136612</v>
      </c>
    </row>
    <row r="157" spans="1:3" x14ac:dyDescent="0.3">
      <c r="A157" t="str">
        <f ca="1"/>
        <v>Blaby</v>
      </c>
      <c r="B157" t="str">
        <f ca="1"/>
        <v>V_1</v>
      </c>
      <c r="C157">
        <f ca="1"/>
        <v>-0.57991560976925316</v>
      </c>
    </row>
    <row r="158" spans="1:3" x14ac:dyDescent="0.3">
      <c r="A158" t="str">
        <f ca="1"/>
        <v>Sheffield</v>
      </c>
      <c r="B158" t="str">
        <f ca="1"/>
        <v>V_5</v>
      </c>
      <c r="C158">
        <f ca="1"/>
        <v>0.40036958490717478</v>
      </c>
    </row>
    <row r="159" spans="1:3" x14ac:dyDescent="0.3">
      <c r="A159" t="str">
        <f ca="1"/>
        <v>Tyne and Wear Fire and Rescue Authority</v>
      </c>
      <c r="B159" t="str">
        <f ca="1"/>
        <v>V_1</v>
      </c>
      <c r="C159">
        <f ca="1"/>
        <v>-0.79667865959548967</v>
      </c>
    </row>
    <row r="160" spans="1:3" x14ac:dyDescent="0.3">
      <c r="A160" t="str">
        <f ca="1"/>
        <v>King's Lynn &amp; West Norfolk</v>
      </c>
      <c r="B160" t="str">
        <f ca="1"/>
        <v>V_1</v>
      </c>
      <c r="C160">
        <f ca="1"/>
        <v>3.1589743486941692E-2</v>
      </c>
    </row>
    <row r="161" spans="1:3" x14ac:dyDescent="0.3">
      <c r="A161" t="str">
        <f ca="1"/>
        <v>Peak District National Park Authority</v>
      </c>
      <c r="B161" t="str">
        <f ca="1"/>
        <v>V_2</v>
      </c>
      <c r="C161">
        <f ca="1"/>
        <v>-0.68224073778316052</v>
      </c>
    </row>
    <row r="162" spans="1:3" x14ac:dyDescent="0.3">
      <c r="A162" t="str">
        <f ca="1"/>
        <v>Epping Forest</v>
      </c>
      <c r="B162" t="str">
        <f ca="1"/>
        <v>V_1</v>
      </c>
      <c r="C162">
        <f ca="1"/>
        <v>-0.64621500375644347</v>
      </c>
    </row>
    <row r="163" spans="1:3" x14ac:dyDescent="0.3">
      <c r="A163" t="str">
        <f ca="1"/>
        <v>Leicestershire Police and Crime Commissioner and Chief Constable</v>
      </c>
      <c r="B163" t="str">
        <f ca="1"/>
        <v>V_2</v>
      </c>
      <c r="C163">
        <f ca="1"/>
        <v>-0.32257715303434903</v>
      </c>
    </row>
    <row r="164" spans="1:3" x14ac:dyDescent="0.3">
      <c r="A164" t="str">
        <f ca="1"/>
        <v>Durham Police and Crime Commissioner and Chief Constable</v>
      </c>
      <c r="B164" t="str">
        <f ca="1"/>
        <v>V_2</v>
      </c>
      <c r="C164">
        <f ca="1"/>
        <v>-0.32588737990022792</v>
      </c>
    </row>
    <row r="165" spans="1:3" x14ac:dyDescent="0.3">
      <c r="A165" t="str">
        <f ca="1"/>
        <v>St Helens</v>
      </c>
      <c r="B165" t="str">
        <f ca="1"/>
        <v>V_1</v>
      </c>
      <c r="C165">
        <f ca="1"/>
        <v>-0.11602066132549155</v>
      </c>
    </row>
    <row r="166" spans="1:3" x14ac:dyDescent="0.3">
      <c r="A166" t="str">
        <f ca="1"/>
        <v>Derbyshire Combined Fire Authority</v>
      </c>
      <c r="B166" t="str">
        <f ca="1"/>
        <v>V_2</v>
      </c>
      <c r="C166">
        <f ca="1"/>
        <v>-0.3272087932196891</v>
      </c>
    </row>
    <row r="167" spans="1:3" x14ac:dyDescent="0.3">
      <c r="A167" t="str">
        <f ca="1"/>
        <v>York</v>
      </c>
      <c r="B167" t="str">
        <f ca="1"/>
        <v>V_5</v>
      </c>
      <c r="C167">
        <f ca="1"/>
        <v>0.65913268375808565</v>
      </c>
    </row>
    <row r="168" spans="1:3" x14ac:dyDescent="0.3">
      <c r="A168" t="str">
        <f ca="1"/>
        <v>Hillingdon</v>
      </c>
      <c r="B168" t="str">
        <f ca="1"/>
        <v>V_5</v>
      </c>
      <c r="C168">
        <f ca="1"/>
        <v>0.54594941683145137</v>
      </c>
    </row>
    <row r="169" spans="1:3" x14ac:dyDescent="0.3">
      <c r="A169" t="str">
        <f ca="1"/>
        <v>Tameside</v>
      </c>
      <c r="B169" t="str">
        <f ca="1"/>
        <v>V_1</v>
      </c>
      <c r="C169">
        <f ca="1"/>
        <v>-0.39689495957381893</v>
      </c>
    </row>
    <row r="170" spans="1:3" x14ac:dyDescent="0.3">
      <c r="A170" t="str">
        <f ca="1"/>
        <v>Barnsley</v>
      </c>
      <c r="B170" t="str">
        <f ca="1"/>
        <v>V_1</v>
      </c>
      <c r="C170">
        <f ca="1"/>
        <v>-0.65830080753938569</v>
      </c>
    </row>
    <row r="171" spans="1:3" x14ac:dyDescent="0.3">
      <c r="A171" t="str">
        <f ca="1"/>
        <v>Oxford</v>
      </c>
      <c r="B171" t="str">
        <f ca="1"/>
        <v>V_5</v>
      </c>
      <c r="C171">
        <f ca="1"/>
        <v>0.10153397498727981</v>
      </c>
    </row>
    <row r="172" spans="1:3" x14ac:dyDescent="0.3">
      <c r="A172" t="str">
        <f ca="1"/>
        <v>Sandwell</v>
      </c>
      <c r="B172" t="str">
        <f ca="1"/>
        <v>V_5</v>
      </c>
      <c r="C172">
        <f ca="1"/>
        <v>0.71099019970400124</v>
      </c>
    </row>
    <row r="173" spans="1:3" x14ac:dyDescent="0.3">
      <c r="A173" t="str">
        <f ca="1"/>
        <v>North York Moors National Park Authority</v>
      </c>
      <c r="B173" t="str">
        <f ca="1"/>
        <v>V_2</v>
      </c>
      <c r="C173">
        <f ca="1"/>
        <v>-0.32923222725931461</v>
      </c>
    </row>
    <row r="174" spans="1:3" x14ac:dyDescent="0.3">
      <c r="A174" t="str">
        <f ca="1"/>
        <v>East Devon</v>
      </c>
      <c r="B174" t="str">
        <f ca="1"/>
        <v>V_1</v>
      </c>
      <c r="C174">
        <f ca="1"/>
        <v>-0.49252478088152007</v>
      </c>
    </row>
    <row r="175" spans="1:3" x14ac:dyDescent="0.3">
      <c r="A175" t="str">
        <f ca="1"/>
        <v>Lancashire Police and Crime Commissioner and Chief Constable</v>
      </c>
      <c r="B175" t="str">
        <f ca="1"/>
        <v>V_2</v>
      </c>
      <c r="C175">
        <f ca="1"/>
        <v>-0.3232310876791461</v>
      </c>
    </row>
    <row r="176" spans="1:3" x14ac:dyDescent="0.3">
      <c r="A176" t="str">
        <f ca="1"/>
        <v>Suffolk</v>
      </c>
      <c r="B176" t="str">
        <f ca="1"/>
        <v>V_5</v>
      </c>
      <c r="C176">
        <f ca="1"/>
        <v>0.40081138572143993</v>
      </c>
    </row>
    <row r="177" spans="1:3" x14ac:dyDescent="0.3">
      <c r="A177" t="str">
        <f ca="1"/>
        <v>Spelthorne</v>
      </c>
      <c r="B177" t="str">
        <f ca="1"/>
        <v>V_1</v>
      </c>
      <c r="C177">
        <f ca="1"/>
        <v>-0.33255058598025306</v>
      </c>
    </row>
    <row r="178" spans="1:3" x14ac:dyDescent="0.3">
      <c r="A178" t="str">
        <f ca="1"/>
        <v>Surrey Police and Crime Commissioner and Chief Constable</v>
      </c>
      <c r="B178" t="str">
        <f ca="1"/>
        <v>V_2</v>
      </c>
      <c r="C178">
        <f ca="1"/>
        <v>-0.50313076002295765</v>
      </c>
    </row>
    <row r="179" spans="1:3" x14ac:dyDescent="0.3">
      <c r="A179" t="str">
        <f ca="1"/>
        <v>East Cambridgeshire</v>
      </c>
      <c r="B179" t="str">
        <f ca="1"/>
        <v>V_1</v>
      </c>
      <c r="C179">
        <f ca="1"/>
        <v>-0.7041313783847758</v>
      </c>
    </row>
    <row r="180" spans="1:3" x14ac:dyDescent="0.3">
      <c r="A180" t="str">
        <f ca="1"/>
        <v>South Norfolk</v>
      </c>
      <c r="B180" t="str">
        <f ca="1"/>
        <v>V_1</v>
      </c>
      <c r="C180">
        <f ca="1"/>
        <v>-0.58558871294372883</v>
      </c>
    </row>
    <row r="181" spans="1:3" x14ac:dyDescent="0.3">
      <c r="A181" t="str">
        <f ca="1"/>
        <v>Hereford &amp; Worcester Combined Fire Authority</v>
      </c>
      <c r="B181" t="str">
        <f ca="1"/>
        <v>V_2</v>
      </c>
      <c r="C181">
        <f ca="1"/>
        <v>-0.31341413701107818</v>
      </c>
    </row>
    <row r="182" spans="1:3" x14ac:dyDescent="0.3">
      <c r="A182" t="str">
        <f ca="1"/>
        <v>Bolsover</v>
      </c>
      <c r="B182" t="str">
        <f ca="1"/>
        <v>V_1</v>
      </c>
      <c r="C182">
        <f ca="1"/>
        <v>-0.43367538031957137</v>
      </c>
    </row>
    <row r="183" spans="1:3" x14ac:dyDescent="0.3">
      <c r="A183" t="str">
        <f ca="1"/>
        <v>Amber Valley</v>
      </c>
      <c r="B183" t="str">
        <f ca="1"/>
        <v>V_1</v>
      </c>
      <c r="C183">
        <f ca="1"/>
        <v>-0.54351006945751668</v>
      </c>
    </row>
    <row r="184" spans="1:3" x14ac:dyDescent="0.3">
      <c r="A184" t="str">
        <f ca="1"/>
        <v>Fenland</v>
      </c>
      <c r="B184" t="str">
        <f ca="1"/>
        <v>V_1</v>
      </c>
      <c r="C184">
        <f ca="1"/>
        <v>-0.47227042375406963</v>
      </c>
    </row>
    <row r="185" spans="1:3" x14ac:dyDescent="0.3">
      <c r="A185" t="str">
        <f ca="1"/>
        <v>Warrington</v>
      </c>
      <c r="B185" t="str">
        <f ca="1"/>
        <v>V_5</v>
      </c>
      <c r="C185">
        <f ca="1"/>
        <v>0.48068163065188874</v>
      </c>
    </row>
    <row r="186" spans="1:3" x14ac:dyDescent="0.3">
      <c r="A186" t="str">
        <f ca="1"/>
        <v>Breckland</v>
      </c>
      <c r="B186" t="str">
        <f ca="1"/>
        <v>V_1</v>
      </c>
      <c r="C186">
        <f ca="1"/>
        <v>-0.39440779605588738</v>
      </c>
    </row>
    <row r="187" spans="1:3" x14ac:dyDescent="0.3">
      <c r="A187" t="str">
        <f ca="1"/>
        <v>West Devon</v>
      </c>
      <c r="B187" t="str">
        <f ca="1"/>
        <v>V_2</v>
      </c>
      <c r="C187">
        <f ca="1"/>
        <v>-0.50488937344798623</v>
      </c>
    </row>
    <row r="188" spans="1:3" x14ac:dyDescent="0.3">
      <c r="A188" t="str">
        <f ca="1"/>
        <v>Buckinghamshire Council</v>
      </c>
      <c r="B188" t="str">
        <f ca="1"/>
        <v>V_5</v>
      </c>
      <c r="C188">
        <f ca="1"/>
        <v>1.5243180981195585</v>
      </c>
    </row>
    <row r="189" spans="1:3" x14ac:dyDescent="0.3">
      <c r="A189" t="str">
        <f ca="1"/>
        <v>West Sussex</v>
      </c>
      <c r="B189" t="str">
        <f ca="1"/>
        <v>V_5</v>
      </c>
      <c r="C189">
        <f ca="1"/>
        <v>1.0086933457049676</v>
      </c>
    </row>
    <row r="190" spans="1:3" x14ac:dyDescent="0.3">
      <c r="A190" t="str">
        <f ca="1"/>
        <v>Mendip</v>
      </c>
      <c r="B190" t="str">
        <f ca="1"/>
        <v>V_1</v>
      </c>
      <c r="C190">
        <f ca="1"/>
        <v>-0.51357346525408698</v>
      </c>
    </row>
    <row r="191" spans="1:3" x14ac:dyDescent="0.3">
      <c r="A191" t="str">
        <f ca="1"/>
        <v>Gravesham</v>
      </c>
      <c r="B191" t="str">
        <f ca="1"/>
        <v>V_1</v>
      </c>
      <c r="C191">
        <f ca="1"/>
        <v>-0.45614946383940674</v>
      </c>
    </row>
    <row r="192" spans="1:3" x14ac:dyDescent="0.3">
      <c r="A192" t="str">
        <f ca="1"/>
        <v>South Yorkshire Mayoral Combined Authority</v>
      </c>
      <c r="B192" t="str">
        <f ca="1"/>
        <v>V_1</v>
      </c>
      <c r="C192">
        <f ca="1"/>
        <v>-0.20098299680015674</v>
      </c>
    </row>
    <row r="193" spans="1:3" x14ac:dyDescent="0.3">
      <c r="A193" t="str">
        <f ca="1"/>
        <v>Horsham</v>
      </c>
      <c r="B193" t="str">
        <f ca="1"/>
        <v>V_1</v>
      </c>
      <c r="C193">
        <f ca="1"/>
        <v>-0.51694569940773794</v>
      </c>
    </row>
    <row r="194" spans="1:3" x14ac:dyDescent="0.3">
      <c r="A194" t="str">
        <f ca="1"/>
        <v>North Devon</v>
      </c>
      <c r="B194" t="str">
        <f ca="1"/>
        <v>V_1</v>
      </c>
      <c r="C194">
        <f ca="1"/>
        <v>-0.43493933429701953</v>
      </c>
    </row>
    <row r="195" spans="1:3" x14ac:dyDescent="0.3">
      <c r="A195" t="str">
        <f ca="1"/>
        <v>Braintree</v>
      </c>
      <c r="B195" t="str">
        <f ca="1"/>
        <v>V_1</v>
      </c>
      <c r="C195">
        <f ca="1"/>
        <v>-0.42956979236690157</v>
      </c>
    </row>
    <row r="196" spans="1:3" x14ac:dyDescent="0.3">
      <c r="A196" t="str">
        <f ca="1"/>
        <v>Devon &amp; Somerset Combined Fire Authority</v>
      </c>
      <c r="B196" t="str">
        <f ca="1"/>
        <v>V_1</v>
      </c>
      <c r="C196">
        <f ca="1"/>
        <v>-0.3960754777937967</v>
      </c>
    </row>
    <row r="197" spans="1:3" x14ac:dyDescent="0.3">
      <c r="A197" t="str">
        <f ca="1"/>
        <v>Merseyside Fire &amp; CD Authority</v>
      </c>
      <c r="B197" t="str">
        <f ca="1"/>
        <v>V_2</v>
      </c>
      <c r="C197">
        <f ca="1"/>
        <v>-0.32273043954660763</v>
      </c>
    </row>
    <row r="198" spans="1:3" x14ac:dyDescent="0.3">
      <c r="A198" t="str">
        <f ca="1"/>
        <v>East Hertfordshire</v>
      </c>
      <c r="B198" t="str">
        <f ca="1"/>
        <v>V_1</v>
      </c>
      <c r="C198">
        <f ca="1"/>
        <v>-0.25409835857267105</v>
      </c>
    </row>
    <row r="199" spans="1:3" x14ac:dyDescent="0.3">
      <c r="A199" t="str">
        <f ca="1"/>
        <v>Wiltshire Police and Crime Commissioner and Chief Constable</v>
      </c>
      <c r="B199" t="str">
        <f ca="1"/>
        <v>V_2</v>
      </c>
      <c r="C199">
        <f ca="1"/>
        <v>-0.33266719529136612</v>
      </c>
    </row>
    <row r="200" spans="1:3" x14ac:dyDescent="0.3">
      <c r="A200" t="str">
        <f ca="1"/>
        <v>Cambridgeshire Combined Fire Authority</v>
      </c>
      <c r="B200" t="str">
        <f ca="1"/>
        <v>V_2</v>
      </c>
      <c r="C200">
        <f ca="1"/>
        <v>-0.32584307025015025</v>
      </c>
    </row>
    <row r="201" spans="1:3" x14ac:dyDescent="0.3">
      <c r="A201" t="str">
        <f ca="1"/>
        <v>Kent Combined Fire Authority</v>
      </c>
      <c r="B201" t="str">
        <f ca="1"/>
        <v>V_1</v>
      </c>
      <c r="C201">
        <f ca="1"/>
        <v>-0.50565725068290013</v>
      </c>
    </row>
    <row r="202" spans="1:3" x14ac:dyDescent="0.3">
      <c r="A202" t="str">
        <f ca="1"/>
        <v>City of London</v>
      </c>
      <c r="B202" t="str">
        <f ca="1"/>
        <v>V_1</v>
      </c>
      <c r="C202">
        <f ca="1"/>
        <v>-0.38116972529181747</v>
      </c>
    </row>
    <row r="203" spans="1:3" x14ac:dyDescent="0.3">
      <c r="A203" t="str">
        <f ca="1"/>
        <v>Carlisle</v>
      </c>
      <c r="B203" t="str">
        <f ca="1"/>
        <v>V_1</v>
      </c>
      <c r="C203">
        <f ca="1"/>
        <v>-0.48316763802848972</v>
      </c>
    </row>
    <row r="204" spans="1:3" x14ac:dyDescent="0.3">
      <c r="A204" t="str">
        <f ca="1"/>
        <v>Uttlesford</v>
      </c>
      <c r="B204" t="str">
        <f ca="1"/>
        <v>V_1</v>
      </c>
      <c r="C204">
        <f ca="1"/>
        <v>-0.46475921250232788</v>
      </c>
    </row>
    <row r="205" spans="1:3" x14ac:dyDescent="0.3">
      <c r="A205" t="str">
        <f ca="1"/>
        <v>Leicestershire</v>
      </c>
      <c r="B205" t="str">
        <f ca="1"/>
        <v>V_5</v>
      </c>
      <c r="C205">
        <f ca="1"/>
        <v>1.3518232853733669</v>
      </c>
    </row>
    <row r="206" spans="1:3" x14ac:dyDescent="0.3">
      <c r="A206" t="str">
        <f ca="1"/>
        <v>Manchester</v>
      </c>
      <c r="B206" t="str">
        <f ca="1"/>
        <v>V_5</v>
      </c>
      <c r="C206">
        <f ca="1"/>
        <v>1.9815216123831492</v>
      </c>
    </row>
    <row r="207" spans="1:3" x14ac:dyDescent="0.3">
      <c r="A207" t="str">
        <f ca="1"/>
        <v>Gateshead</v>
      </c>
      <c r="B207" t="str">
        <f ca="1"/>
        <v>V_5</v>
      </c>
      <c r="C207">
        <f ca="1"/>
        <v>0.2008963169208749</v>
      </c>
    </row>
    <row r="208" spans="1:3" x14ac:dyDescent="0.3">
      <c r="A208" t="str">
        <f ca="1"/>
        <v>New Forest National Park</v>
      </c>
      <c r="B208" t="str">
        <f ca="1"/>
        <v>V_2</v>
      </c>
      <c r="C208">
        <f ca="1"/>
        <v>-0.31826030768780672</v>
      </c>
    </row>
    <row r="209" spans="1:3" x14ac:dyDescent="0.3">
      <c r="A209" t="str">
        <f ca="1"/>
        <v>Rushmoor</v>
      </c>
      <c r="B209" t="str">
        <f ca="1"/>
        <v>V_1</v>
      </c>
      <c r="C209">
        <f ca="1"/>
        <v>-0.44024796008860678</v>
      </c>
    </row>
    <row r="210" spans="1:3" x14ac:dyDescent="0.3">
      <c r="A210" t="str">
        <f ca="1"/>
        <v>West Yorkshire Fire &amp; CD Authority</v>
      </c>
      <c r="B210" t="str">
        <f ca="1"/>
        <v>V_2</v>
      </c>
      <c r="C210">
        <f ca="1"/>
        <v>-0.31151645208158352</v>
      </c>
    </row>
    <row r="211" spans="1:3" x14ac:dyDescent="0.3">
      <c r="A211" t="str">
        <f ca="1"/>
        <v>Thames Valley Police and Crime Commissioner and Chief Constable</v>
      </c>
      <c r="B211" t="str">
        <f ca="1"/>
        <v>V_2</v>
      </c>
      <c r="C211">
        <f ca="1"/>
        <v>-0.31840344791295944</v>
      </c>
    </row>
    <row r="212" spans="1:3" x14ac:dyDescent="0.3">
      <c r="A212" t="str">
        <f ca="1"/>
        <v>South Downs National Park Authority</v>
      </c>
      <c r="B212" t="str">
        <f ca="1"/>
        <v>V_1</v>
      </c>
      <c r="C212">
        <f ca="1"/>
        <v>-0.67161876282704913</v>
      </c>
    </row>
    <row r="213" spans="1:3" x14ac:dyDescent="0.3">
      <c r="A213" t="str">
        <f ca="1"/>
        <v>West Midlands Fire and Rescue Authority</v>
      </c>
      <c r="B213" t="str">
        <f ca="1"/>
        <v>V_2</v>
      </c>
      <c r="C213">
        <f ca="1"/>
        <v>-0.29908218892699967</v>
      </c>
    </row>
    <row r="214" spans="1:3" x14ac:dyDescent="0.3">
      <c r="A214" t="str">
        <f ca="1"/>
        <v>Camden</v>
      </c>
      <c r="B214" t="str">
        <f ca="1"/>
        <v>V_5</v>
      </c>
      <c r="C214">
        <f ca="1"/>
        <v>1.8075363224781282</v>
      </c>
    </row>
    <row r="215" spans="1:3" x14ac:dyDescent="0.3">
      <c r="A215" t="str">
        <f ca="1"/>
        <v>Sutton</v>
      </c>
      <c r="B215" t="str">
        <f ca="1"/>
        <v>V_1</v>
      </c>
      <c r="C215">
        <f ca="1"/>
        <v>-0.479978646556799</v>
      </c>
    </row>
    <row r="216" spans="1:3" x14ac:dyDescent="0.3">
      <c r="A216" t="str">
        <f ca="1"/>
        <v>Tonbridge &amp; Malling</v>
      </c>
      <c r="B216" t="str">
        <f ca="1"/>
        <v>V_1</v>
      </c>
      <c r="C216">
        <f ca="1"/>
        <v>-0.40618623962752215</v>
      </c>
    </row>
    <row r="217" spans="1:3" x14ac:dyDescent="0.3">
      <c r="A217" t="str">
        <f ca="1"/>
        <v>Gosport</v>
      </c>
      <c r="B217" t="str">
        <f ca="1"/>
        <v>V_1</v>
      </c>
      <c r="C217">
        <f ca="1"/>
        <v>-0.47991840683734788</v>
      </c>
    </row>
    <row r="218" spans="1:3" x14ac:dyDescent="0.3">
      <c r="A218" t="str">
        <f ca="1"/>
        <v>Northamptonshire Police, Fire and Crime Commissioner Fire and Rescue Authority</v>
      </c>
      <c r="B218" t="str">
        <f ca="1"/>
        <v>V_2</v>
      </c>
      <c r="C218">
        <f ca="1"/>
        <v>-0.33266719529136612</v>
      </c>
    </row>
    <row r="219" spans="1:3" x14ac:dyDescent="0.3">
      <c r="A219" t="str">
        <f ca="1"/>
        <v>Allerdale</v>
      </c>
      <c r="B219" t="str">
        <f ca="1"/>
        <v>V_1</v>
      </c>
      <c r="C219">
        <f ca="1"/>
        <v>-0.32524817285078017</v>
      </c>
    </row>
    <row r="220" spans="1:3" x14ac:dyDescent="0.3">
      <c r="A220" t="str">
        <f ca="1"/>
        <v>Hampshire</v>
      </c>
      <c r="B220" t="str">
        <f ca="1"/>
        <v>V_5</v>
      </c>
      <c r="C220">
        <f ca="1"/>
        <v>2.8504696157386555</v>
      </c>
    </row>
    <row r="221" spans="1:3" x14ac:dyDescent="0.3">
      <c r="A221" t="str">
        <f ca="1"/>
        <v>West Berkshire</v>
      </c>
      <c r="B221" t="str">
        <f ca="1"/>
        <v>V_1</v>
      </c>
      <c r="C221">
        <f ca="1"/>
        <v>-0.2538916100881573</v>
      </c>
    </row>
    <row r="222" spans="1:3" x14ac:dyDescent="0.3">
      <c r="A222" t="str">
        <f ca="1"/>
        <v>Herefordshire</v>
      </c>
      <c r="B222" t="str">
        <f ca="1"/>
        <v>V_1</v>
      </c>
      <c r="C222">
        <f ca="1"/>
        <v>0.13604239215654837</v>
      </c>
    </row>
    <row r="223" spans="1:3" x14ac:dyDescent="0.3">
      <c r="A223" t="str">
        <f ca="1"/>
        <v>East Hampshire</v>
      </c>
      <c r="B223" t="str">
        <f ca="1"/>
        <v>V_1</v>
      </c>
      <c r="C223">
        <f ca="1"/>
        <v>-0.31531636974654542</v>
      </c>
    </row>
    <row r="224" spans="1:3" x14ac:dyDescent="0.3">
      <c r="A224" t="str">
        <f ca="1"/>
        <v>Calderdale</v>
      </c>
      <c r="B224" t="str">
        <f ca="1"/>
        <v>V_5</v>
      </c>
      <c r="C224">
        <f ca="1"/>
        <v>0.28179720896287408</v>
      </c>
    </row>
    <row r="225" spans="1:3" x14ac:dyDescent="0.3">
      <c r="A225" t="str">
        <f ca="1"/>
        <v>Selby</v>
      </c>
      <c r="B225" t="str">
        <f ca="1"/>
        <v>V_1</v>
      </c>
      <c r="C225">
        <f ca="1"/>
        <v>-0.55058498277632628</v>
      </c>
    </row>
    <row r="226" spans="1:3" x14ac:dyDescent="0.3">
      <c r="A226" t="str">
        <f ca="1"/>
        <v>Mid Devon</v>
      </c>
      <c r="B226" t="str">
        <f ca="1"/>
        <v>V_1</v>
      </c>
      <c r="C226">
        <f ca="1"/>
        <v>-0.53935922102331102</v>
      </c>
    </row>
    <row r="227" spans="1:3" x14ac:dyDescent="0.3">
      <c r="A227" t="str">
        <f ca="1"/>
        <v>Reading</v>
      </c>
      <c r="B227" t="str">
        <f ca="1"/>
        <v>V_5</v>
      </c>
      <c r="C227">
        <f ca="1"/>
        <v>0.15208714088530614</v>
      </c>
    </row>
    <row r="228" spans="1:3" x14ac:dyDescent="0.3">
      <c r="A228" t="str">
        <f ca="1"/>
        <v>Redcar &amp; Cleveland</v>
      </c>
      <c r="B228" t="str">
        <f ca="1"/>
        <v>V_1</v>
      </c>
      <c r="C228">
        <f ca="1"/>
        <v>-0.27368517783741131</v>
      </c>
    </row>
    <row r="229" spans="1:3" x14ac:dyDescent="0.3">
      <c r="A229" t="str">
        <f ca="1"/>
        <v>South Staffordshire</v>
      </c>
      <c r="B229" t="str">
        <f ca="1"/>
        <v>V_1</v>
      </c>
      <c r="C229">
        <f ca="1"/>
        <v>-0.51328830412337345</v>
      </c>
    </row>
    <row r="230" spans="1:3" x14ac:dyDescent="0.3">
      <c r="A230" t="str">
        <f ca="1"/>
        <v>Maldon</v>
      </c>
      <c r="B230" t="str">
        <f ca="1"/>
        <v>V_1</v>
      </c>
      <c r="C230">
        <f ca="1"/>
        <v>-0.53655263351983651</v>
      </c>
    </row>
    <row r="231" spans="1:3" x14ac:dyDescent="0.3">
      <c r="A231" t="str">
        <f ca="1"/>
        <v>Sevenoaks</v>
      </c>
      <c r="B231" t="str">
        <f ca="1"/>
        <v>V_1</v>
      </c>
      <c r="C231">
        <f ca="1"/>
        <v>-0.31858080131885874</v>
      </c>
    </row>
    <row r="232" spans="1:3" x14ac:dyDescent="0.3">
      <c r="A232" t="str">
        <f ca="1"/>
        <v>Dartford</v>
      </c>
      <c r="B232" t="str">
        <f ca="1"/>
        <v>V_1</v>
      </c>
      <c r="C232">
        <f ca="1"/>
        <v>-0.52260676048343846</v>
      </c>
    </row>
    <row r="233" spans="1:3" x14ac:dyDescent="0.3">
      <c r="A233" t="str">
        <f ca="1"/>
        <v>Lee Valley Regional Park Authority</v>
      </c>
      <c r="B233" t="str">
        <f ca="1"/>
        <v>V_2</v>
      </c>
      <c r="C233">
        <f ca="1"/>
        <v>-0.36463563203965943</v>
      </c>
    </row>
    <row r="234" spans="1:3" x14ac:dyDescent="0.3">
      <c r="A234" t="str">
        <f ca="1"/>
        <v>New Forest</v>
      </c>
      <c r="B234" t="str">
        <f ca="1"/>
        <v>V_1</v>
      </c>
      <c r="C234">
        <f ca="1"/>
        <v>5.4597268025445338E-2</v>
      </c>
    </row>
    <row r="235" spans="1:3" x14ac:dyDescent="0.3">
      <c r="A235" t="str">
        <f ca="1"/>
        <v>Worcester</v>
      </c>
      <c r="B235" t="str">
        <f ca="1"/>
        <v>V_2</v>
      </c>
      <c r="C235">
        <f ca="1"/>
        <v>-0.40993197838002227</v>
      </c>
    </row>
    <row r="236" spans="1:3" x14ac:dyDescent="0.3">
      <c r="A236" t="str">
        <f ca="1"/>
        <v>Devon</v>
      </c>
      <c r="B236" t="str">
        <f ca="1"/>
        <v>V_5</v>
      </c>
      <c r="C236">
        <f ca="1"/>
        <v>0.1647353612764712</v>
      </c>
    </row>
    <row r="237" spans="1:3" x14ac:dyDescent="0.3">
      <c r="A237" t="str">
        <f ca="1"/>
        <v>Colchester</v>
      </c>
      <c r="B237" t="str">
        <f ca="1"/>
        <v>V_1</v>
      </c>
      <c r="C237">
        <f ca="1"/>
        <v>-0.35525821786917156</v>
      </c>
    </row>
    <row r="238" spans="1:3" x14ac:dyDescent="0.3">
      <c r="A238" t="str">
        <f ca="1"/>
        <v>Windsor &amp; Maidenhead</v>
      </c>
      <c r="B238" t="str">
        <f ca="1"/>
        <v>V_1</v>
      </c>
      <c r="C238">
        <f ca="1"/>
        <v>-0.46634345007034578</v>
      </c>
    </row>
    <row r="239" spans="1:3" x14ac:dyDescent="0.3">
      <c r="A239" t="str">
        <f ca="1"/>
        <v>South Yorkshire Police and Crime Commissioner and Chief Constable</v>
      </c>
      <c r="B239" t="str">
        <f ca="1"/>
        <v>V_2</v>
      </c>
      <c r="C239">
        <f ca="1"/>
        <v>-0.33266719529136612</v>
      </c>
    </row>
    <row r="240" spans="1:3" x14ac:dyDescent="0.3">
      <c r="A240" t="str">
        <f ca="1"/>
        <v>Yorkshire Dales National Park Authority</v>
      </c>
      <c r="B240" t="str">
        <f ca="1"/>
        <v>V_2</v>
      </c>
      <c r="C240">
        <f ca="1"/>
        <v>-0.30200268262558344</v>
      </c>
    </row>
    <row r="241" spans="1:3" x14ac:dyDescent="0.3">
      <c r="A241" t="str">
        <f ca="1"/>
        <v>North of Tyne Combined Authority</v>
      </c>
      <c r="B241" t="str">
        <f ca="1"/>
        <v>V_1</v>
      </c>
      <c r="C241">
        <f ca="1"/>
        <v>-0.67552124411077874</v>
      </c>
    </row>
    <row r="242" spans="1:3" x14ac:dyDescent="0.3">
      <c r="A242" t="str">
        <f ca="1"/>
        <v>North Lincolnshire</v>
      </c>
      <c r="B242" t="str">
        <f ca="1"/>
        <v>V_1</v>
      </c>
      <c r="C242">
        <f ca="1"/>
        <v>-8.1321460020392047E-2</v>
      </c>
    </row>
    <row r="243" spans="1:3" x14ac:dyDescent="0.3">
      <c r="A243" t="str">
        <f ca="1"/>
        <v>Lake District National Park</v>
      </c>
      <c r="B243" t="str">
        <f ca="1"/>
        <v>V_2</v>
      </c>
      <c r="C243">
        <f ca="1"/>
        <v>-0.32549991866874151</v>
      </c>
    </row>
    <row r="244" spans="1:3" x14ac:dyDescent="0.3">
      <c r="A244" t="str">
        <f ca="1"/>
        <v>Cheshire Police and Crime Commissioner and Chief Constable</v>
      </c>
      <c r="B244" t="str">
        <f ca="1"/>
        <v>V_2</v>
      </c>
      <c r="C244">
        <f ca="1"/>
        <v>-0.31935613383338857</v>
      </c>
    </row>
    <row r="245" spans="1:3" x14ac:dyDescent="0.3">
      <c r="A245" t="str">
        <f ca="1"/>
        <v>Torbay</v>
      </c>
      <c r="B245" t="str">
        <f ca="1"/>
        <v>V_1</v>
      </c>
      <c r="C245">
        <f ca="1"/>
        <v>-0.25315715970740227</v>
      </c>
    </row>
    <row r="246" spans="1:3" x14ac:dyDescent="0.3">
      <c r="A246" t="str">
        <f ca="1"/>
        <v>Dorset Police and Crime Commissioner and Chief Constable</v>
      </c>
      <c r="B246" t="str">
        <f ca="1"/>
        <v>V_2</v>
      </c>
      <c r="C246">
        <f ca="1"/>
        <v>-0.33109826216582466</v>
      </c>
    </row>
    <row r="247" spans="1:3" x14ac:dyDescent="0.3">
      <c r="A247" t="str">
        <f ca="1"/>
        <v>Harlow</v>
      </c>
      <c r="B247" t="str">
        <f ca="1"/>
        <v>V_1</v>
      </c>
      <c r="C247">
        <f ca="1"/>
        <v>-0.51404510728801955</v>
      </c>
    </row>
    <row r="248" spans="1:3" x14ac:dyDescent="0.3">
      <c r="A248" t="str">
        <f ca="1"/>
        <v>Merseyside Police and Crime Commissioner and Chief Constable</v>
      </c>
      <c r="B248" t="str">
        <f ca="1"/>
        <v>V_2</v>
      </c>
      <c r="C248">
        <f ca="1"/>
        <v>-0.31851861250105357</v>
      </c>
    </row>
    <row r="249" spans="1:3" x14ac:dyDescent="0.3">
      <c r="A249" t="str">
        <f ca="1"/>
        <v>Slough</v>
      </c>
      <c r="B249" t="str">
        <f ca="1"/>
        <v>V_5</v>
      </c>
      <c r="C249">
        <f ca="1"/>
        <v>2.6830350994824474</v>
      </c>
    </row>
    <row r="250" spans="1:3" x14ac:dyDescent="0.3">
      <c r="A250" t="str">
        <f ca="1"/>
        <v>West London Waste Authority</v>
      </c>
      <c r="B250" t="str">
        <f ca="1"/>
        <v>V_2</v>
      </c>
      <c r="C250">
        <f ca="1"/>
        <v>-0.33266719529136612</v>
      </c>
    </row>
    <row r="251" spans="1:3" x14ac:dyDescent="0.3">
      <c r="A251" t="str">
        <f ca="1"/>
        <v>Blackpool</v>
      </c>
      <c r="B251" t="str">
        <f ca="1"/>
        <v>V_1</v>
      </c>
      <c r="C251">
        <f ca="1"/>
        <v>-0.18707998010235369</v>
      </c>
    </row>
    <row r="252" spans="1:3" x14ac:dyDescent="0.3">
      <c r="A252" t="str">
        <f ca="1"/>
        <v>Peterborough</v>
      </c>
      <c r="B252" t="str">
        <f ca="1"/>
        <v>V_5</v>
      </c>
      <c r="C252">
        <f ca="1"/>
        <v>-5.4772750003781547E-2</v>
      </c>
    </row>
    <row r="253" spans="1:3" x14ac:dyDescent="0.3">
      <c r="A253" t="str">
        <f ca="1"/>
        <v>Ealing</v>
      </c>
      <c r="B253" t="str">
        <f ca="1"/>
        <v>V_5</v>
      </c>
      <c r="C253">
        <f ca="1"/>
        <v>0.87612254399042389</v>
      </c>
    </row>
    <row r="254" spans="1:3" x14ac:dyDescent="0.3">
      <c r="A254" t="str">
        <f ca="1"/>
        <v>Gloucestershire</v>
      </c>
      <c r="B254" t="str">
        <f ca="1"/>
        <v>V_5</v>
      </c>
      <c r="C254">
        <f ca="1"/>
        <v>0.55706319088264833</v>
      </c>
    </row>
    <row r="255" spans="1:3" x14ac:dyDescent="0.3">
      <c r="A255" t="str">
        <f ca="1"/>
        <v>Southwark</v>
      </c>
      <c r="B255" t="str">
        <f ca="1"/>
        <v>V_5</v>
      </c>
      <c r="C255">
        <f ca="1"/>
        <v>1.1644170747501632</v>
      </c>
    </row>
    <row r="256" spans="1:3" x14ac:dyDescent="0.3">
      <c r="A256" t="str">
        <f ca="1"/>
        <v>West Midlands Police and Crime Commissioner and Chief Constable</v>
      </c>
      <c r="B256" t="str">
        <f ca="1"/>
        <v>V_2</v>
      </c>
      <c r="C256">
        <f ca="1"/>
        <v>-0.29469276967152158</v>
      </c>
    </row>
    <row r="257" spans="1:3" x14ac:dyDescent="0.3">
      <c r="A257" t="str">
        <f ca="1"/>
        <v>Wealden</v>
      </c>
      <c r="B257" t="str">
        <f ca="1"/>
        <v>V_1</v>
      </c>
      <c r="C257">
        <f ca="1"/>
        <v>-0.37102499555750174</v>
      </c>
    </row>
    <row r="258" spans="1:3" x14ac:dyDescent="0.3">
      <c r="A258" t="str">
        <f ca="1"/>
        <v>Buckinghamshire &amp; Milton Keynes Combined Fire Authority</v>
      </c>
      <c r="B258" t="str">
        <f ca="1"/>
        <v>V_1</v>
      </c>
      <c r="C258">
        <f ca="1"/>
        <v>-0.6448605640852404</v>
      </c>
    </row>
    <row r="259" spans="1:3" x14ac:dyDescent="0.3">
      <c r="A259" t="str">
        <f ca="1"/>
        <v>South Yorkshire Fire &amp; CD Authority</v>
      </c>
      <c r="B259" t="str">
        <f ca="1"/>
        <v>V_2</v>
      </c>
      <c r="C259">
        <f ca="1"/>
        <v>-0.32239664269297152</v>
      </c>
    </row>
    <row r="260" spans="1:3" x14ac:dyDescent="0.3">
      <c r="A260" t="str">
        <f ca="1"/>
        <v>Greater Manchester Police and Crime Commissioner and Chief Constable</v>
      </c>
      <c r="B260" t="str">
        <f ca="1"/>
        <v>V_2</v>
      </c>
      <c r="C260">
        <f ca="1"/>
        <v>-0.33251513928950432</v>
      </c>
    </row>
    <row r="261" spans="1:3" x14ac:dyDescent="0.3">
      <c r="A261" t="str">
        <f ca="1"/>
        <v>North Somerset</v>
      </c>
      <c r="B261" t="str">
        <f ca="1"/>
        <v>V_1</v>
      </c>
      <c r="C261">
        <f ca="1"/>
        <v>-9.5009515958086793E-2</v>
      </c>
    </row>
    <row r="262" spans="1:3" x14ac:dyDescent="0.3">
      <c r="A262" t="str">
        <f ca="1"/>
        <v>Fareham</v>
      </c>
      <c r="B262" t="str">
        <f ca="1"/>
        <v>V_1</v>
      </c>
      <c r="C262">
        <f ca="1"/>
        <v>-0.51626163398621672</v>
      </c>
    </row>
    <row r="263" spans="1:3" x14ac:dyDescent="0.3">
      <c r="A263" t="str">
        <f ca="1"/>
        <v>East Riding of Yorkshire</v>
      </c>
      <c r="B263" t="str">
        <f ca="1"/>
        <v>V_5</v>
      </c>
      <c r="C263">
        <f ca="1"/>
        <v>1.7212545889651176</v>
      </c>
    </row>
    <row r="264" spans="1:3" x14ac:dyDescent="0.3">
      <c r="A264" t="str">
        <f ca="1"/>
        <v>Rochdale</v>
      </c>
      <c r="B264" t="str">
        <f ca="1"/>
        <v>V_5</v>
      </c>
      <c r="C264">
        <f ca="1"/>
        <v>0.17339218437792114</v>
      </c>
    </row>
    <row r="265" spans="1:3" x14ac:dyDescent="0.3">
      <c r="A265" t="str">
        <f ca="1"/>
        <v>West Midlands Combined Authority</v>
      </c>
      <c r="B265" t="str">
        <f ca="1"/>
        <v>V_2</v>
      </c>
      <c r="C265">
        <f ca="1"/>
        <v>-0.29683333225966174</v>
      </c>
    </row>
    <row r="266" spans="1:3" x14ac:dyDescent="0.3">
      <c r="A266" t="str">
        <f ca="1"/>
        <v>Hastings</v>
      </c>
      <c r="B266" t="str">
        <f ca="1"/>
        <v>V_1</v>
      </c>
      <c r="C266">
        <f ca="1"/>
        <v>-0.29622710519152268</v>
      </c>
    </row>
    <row r="267" spans="1:3" x14ac:dyDescent="0.3">
      <c r="A267" t="str">
        <f ca="1"/>
        <v>Tandridge</v>
      </c>
      <c r="B267" t="str">
        <f ca="1"/>
        <v>V_2</v>
      </c>
      <c r="C267">
        <f ca="1"/>
        <v>-0.41937417359722273</v>
      </c>
    </row>
    <row r="268" spans="1:3" x14ac:dyDescent="0.3">
      <c r="A268" t="str">
        <f ca="1"/>
        <v>Teignbridge</v>
      </c>
      <c r="B268" t="str">
        <f ca="1"/>
        <v>V_1</v>
      </c>
      <c r="C268">
        <f ca="1"/>
        <v>-0.42249492599072158</v>
      </c>
    </row>
    <row r="269" spans="1:3" x14ac:dyDescent="0.3">
      <c r="A269" t="str">
        <f ca="1"/>
        <v>South Derbyshire</v>
      </c>
      <c r="B269" t="str">
        <f ca="1"/>
        <v>V_1</v>
      </c>
      <c r="C269">
        <f ca="1"/>
        <v>-0.36791423822983632</v>
      </c>
    </row>
    <row r="270" spans="1:3" x14ac:dyDescent="0.3">
      <c r="A270" t="str">
        <f ca="1"/>
        <v>Nottinghamshire Police and Crime Commissioner and Chief Constable</v>
      </c>
      <c r="B270" t="str">
        <f ca="1"/>
        <v>V_2</v>
      </c>
      <c r="C270">
        <f ca="1"/>
        <v>-0.33266719529136612</v>
      </c>
    </row>
    <row r="271" spans="1:3" x14ac:dyDescent="0.3">
      <c r="A271" t="str">
        <f ca="1"/>
        <v>Nottingham</v>
      </c>
      <c r="B271" t="str">
        <f ca="1"/>
        <v>V_5</v>
      </c>
      <c r="C271">
        <f ca="1"/>
        <v>0.5650856152545527</v>
      </c>
    </row>
    <row r="272" spans="1:3" x14ac:dyDescent="0.3">
      <c r="A272" t="str">
        <f ca="1"/>
        <v>Cumbria</v>
      </c>
      <c r="B272" t="str">
        <f ca="1"/>
        <v>V_1</v>
      </c>
      <c r="C272">
        <f ca="1"/>
        <v>0.64218773368351478</v>
      </c>
    </row>
    <row r="273" spans="1:3" x14ac:dyDescent="0.3">
      <c r="A273" t="str">
        <f ca="1"/>
        <v>Dacorum</v>
      </c>
      <c r="B273" t="str">
        <f ca="1"/>
        <v>V_1</v>
      </c>
      <c r="C273">
        <f ca="1"/>
        <v>-0.14532172284327302</v>
      </c>
    </row>
    <row r="274" spans="1:3" x14ac:dyDescent="0.3">
      <c r="A274" t="str">
        <f ca="1"/>
        <v>Guildford</v>
      </c>
      <c r="B274" t="str">
        <f ca="1"/>
        <v>V_1</v>
      </c>
      <c r="C274">
        <f ca="1"/>
        <v>-0.51762677788477318</v>
      </c>
    </row>
    <row r="275" spans="1:3" x14ac:dyDescent="0.3">
      <c r="A275" t="str">
        <f ca="1"/>
        <v>Watford</v>
      </c>
      <c r="B275" t="str">
        <f ca="1"/>
        <v>V_1</v>
      </c>
      <c r="C275">
        <f ca="1"/>
        <v>-0.3042187289905624</v>
      </c>
    </row>
    <row r="276" spans="1:3" x14ac:dyDescent="0.3">
      <c r="A276" t="str">
        <f ca="1"/>
        <v>Rutland</v>
      </c>
      <c r="B276" t="str">
        <f ca="1"/>
        <v>V_1</v>
      </c>
      <c r="C276">
        <f ca="1"/>
        <v>-0.50894360432417007</v>
      </c>
    </row>
    <row r="277" spans="1:3" x14ac:dyDescent="0.3">
      <c r="A277" t="str">
        <f ca="1"/>
        <v>Berkshire Combined Fire Authority</v>
      </c>
      <c r="B277" t="str">
        <f ca="1"/>
        <v>V_2</v>
      </c>
      <c r="C277">
        <f ca="1"/>
        <v>-0.31943348496672092</v>
      </c>
    </row>
    <row r="278" spans="1:3" x14ac:dyDescent="0.3">
      <c r="A278" t="str">
        <f ca="1"/>
        <v>Bedfordshire Combined Fire Authority</v>
      </c>
      <c r="B278" t="str">
        <f ca="1"/>
        <v>V_2</v>
      </c>
      <c r="C278">
        <f ca="1"/>
        <v>-0.29559766537419474</v>
      </c>
    </row>
    <row r="279" spans="1:3" x14ac:dyDescent="0.3">
      <c r="A279" t="str">
        <f ca="1"/>
        <v>Northamptonshire Police, Fire and Crime Commissioner Police Authority</v>
      </c>
      <c r="B279" t="str">
        <f ca="1"/>
        <v>V_1</v>
      </c>
      <c r="C279">
        <f ca="1"/>
        <v>-0.3891983701577163</v>
      </c>
    </row>
    <row r="280" spans="1:3" x14ac:dyDescent="0.3">
      <c r="A280" t="str">
        <f ca="1"/>
        <v>Greenwich</v>
      </c>
      <c r="B280" t="str">
        <f ca="1"/>
        <v>V_5</v>
      </c>
      <c r="C280">
        <f ca="1"/>
        <v>0.75212464504751841</v>
      </c>
    </row>
    <row r="281" spans="1:3" x14ac:dyDescent="0.3">
      <c r="A281" t="str">
        <f ca="1"/>
        <v>Broxtowe</v>
      </c>
      <c r="B281" t="str">
        <f ca="1"/>
        <v>V_1</v>
      </c>
      <c r="C281">
        <f ca="1"/>
        <v>-0.52291876622917399</v>
      </c>
    </row>
    <row r="282" spans="1:3" x14ac:dyDescent="0.3">
      <c r="A282" t="str">
        <f ca="1"/>
        <v>Norfolk</v>
      </c>
      <c r="B282" t="str">
        <f ca="1"/>
        <v>V_5</v>
      </c>
      <c r="C282">
        <f ca="1"/>
        <v>0.89261014178915199</v>
      </c>
    </row>
    <row r="283" spans="1:3" x14ac:dyDescent="0.3">
      <c r="A283" t="str">
        <f ca="1"/>
        <v>Exmoor National Park Authority</v>
      </c>
      <c r="B283" t="str">
        <f ca="1"/>
        <v>V_2</v>
      </c>
      <c r="C283">
        <f ca="1"/>
        <v>-0.32287015516898065</v>
      </c>
    </row>
    <row r="284" spans="1:3" x14ac:dyDescent="0.3">
      <c r="A284" t="str">
        <f ca="1"/>
        <v>Central Bedfordshire</v>
      </c>
      <c r="B284" t="str">
        <f ca="1"/>
        <v>V_1</v>
      </c>
      <c r="C284">
        <f ca="1"/>
        <v>-0.40617063597768266</v>
      </c>
    </row>
    <row r="285" spans="1:3" x14ac:dyDescent="0.3">
      <c r="A285" t="str">
        <f ca="1"/>
        <v>Hart</v>
      </c>
      <c r="B285" t="str">
        <f ca="1"/>
        <v>V_1</v>
      </c>
      <c r="C285">
        <f ca="1"/>
        <v>-0.54088863596951142</v>
      </c>
    </row>
    <row r="286" spans="1:3" x14ac:dyDescent="0.3">
      <c r="A286" t="str">
        <f ca="1"/>
        <v>Tower Hamlets</v>
      </c>
      <c r="B286" t="str">
        <f ca="1"/>
        <v>V_5</v>
      </c>
      <c r="C286">
        <f ca="1"/>
        <v>1.4380274956082328</v>
      </c>
    </row>
    <row r="287" spans="1:3" x14ac:dyDescent="0.3">
      <c r="A287" t="str">
        <f ca="1"/>
        <v>Harrogate</v>
      </c>
      <c r="B287" t="str">
        <f ca="1"/>
        <v>V_1</v>
      </c>
      <c r="C287">
        <f ca="1"/>
        <v>-0.4269071291801057</v>
      </c>
    </row>
    <row r="288" spans="1:3" x14ac:dyDescent="0.3">
      <c r="A288" t="str">
        <f ca="1"/>
        <v>Hertfordshire</v>
      </c>
      <c r="B288" t="str">
        <f ca="1"/>
        <v>V_5</v>
      </c>
      <c r="C288">
        <f ca="1"/>
        <v>0.73149454482393328</v>
      </c>
    </row>
    <row r="289" spans="1:3" x14ac:dyDescent="0.3">
      <c r="A289" t="str">
        <f ca="1"/>
        <v>Welwyn Hatfield</v>
      </c>
      <c r="B289" t="str">
        <f ca="1"/>
        <v>V_1</v>
      </c>
      <c r="C289">
        <f ca="1"/>
        <v>-0.34973965079677993</v>
      </c>
    </row>
    <row r="290" spans="1:3" x14ac:dyDescent="0.3">
      <c r="A290" t="str">
        <f ca="1"/>
        <v>South Holland</v>
      </c>
      <c r="B290" t="str">
        <f ca="1"/>
        <v>V_1</v>
      </c>
      <c r="C290">
        <f ca="1"/>
        <v>-0.61681416050070237</v>
      </c>
    </row>
    <row r="291" spans="1:3" x14ac:dyDescent="0.3">
      <c r="A291" t="str">
        <f ca="1"/>
        <v>Southend-on-Sea</v>
      </c>
      <c r="B291" t="str">
        <f ca="1"/>
        <v>V_5</v>
      </c>
      <c r="C291">
        <f ca="1"/>
        <v>3.9929556225792185E-3</v>
      </c>
    </row>
    <row r="292" spans="1:3" x14ac:dyDescent="0.3">
      <c r="A292" t="str">
        <f ca="1"/>
        <v>Wirral</v>
      </c>
      <c r="B292" t="str">
        <f ca="1"/>
        <v>V_5</v>
      </c>
      <c r="C292">
        <f ca="1"/>
        <v>0.33056043056950057</v>
      </c>
    </row>
    <row r="293" spans="1:3" x14ac:dyDescent="0.3">
      <c r="A293" t="str">
        <f ca="1"/>
        <v>Ipswich</v>
      </c>
      <c r="B293" t="str">
        <f ca="1"/>
        <v>V_1</v>
      </c>
      <c r="C293">
        <f ca="1"/>
        <v>-0.46780679266337627</v>
      </c>
    </row>
    <row r="294" spans="1:3" x14ac:dyDescent="0.3">
      <c r="A294" t="str">
        <f ca="1"/>
        <v>Lichfield</v>
      </c>
      <c r="B294" t="str">
        <f ca="1"/>
        <v>V_1</v>
      </c>
      <c r="C294">
        <f ca="1"/>
        <v>-0.53632356475781551</v>
      </c>
    </row>
    <row r="295" spans="1:3" x14ac:dyDescent="0.3">
      <c r="A295" t="str">
        <f ca="1"/>
        <v>Wyre</v>
      </c>
      <c r="B295" t="str">
        <f ca="1"/>
        <v>V_1</v>
      </c>
      <c r="C295">
        <f ca="1"/>
        <v>-0.33915175653032598</v>
      </c>
    </row>
    <row r="296" spans="1:3" x14ac:dyDescent="0.3">
      <c r="A296" t="str">
        <f ca="1"/>
        <v>Fylde</v>
      </c>
      <c r="B296" t="str">
        <f ca="1"/>
        <v>V_1</v>
      </c>
      <c r="C296">
        <f ca="1"/>
        <v>-0.51358701930991735</v>
      </c>
    </row>
    <row r="297" spans="1:3" x14ac:dyDescent="0.3">
      <c r="A297" t="str">
        <f ca="1"/>
        <v>Luton</v>
      </c>
      <c r="B297" t="str">
        <f ca="1"/>
        <v>V_1</v>
      </c>
      <c r="C297">
        <f ca="1"/>
        <v>3.7265621130859843E-2</v>
      </c>
    </row>
    <row r="298" spans="1:3" x14ac:dyDescent="0.3">
      <c r="A298" t="str">
        <f ca="1"/>
        <v>Brighton &amp; Hove</v>
      </c>
      <c r="B298" t="str">
        <f ca="1"/>
        <v>V_5</v>
      </c>
      <c r="C298">
        <f ca="1"/>
        <v>0.57627459650454671</v>
      </c>
    </row>
    <row r="299" spans="1:3" x14ac:dyDescent="0.3">
      <c r="A299" t="str">
        <f ca="1"/>
        <v>Stratford-on-Avon</v>
      </c>
      <c r="B299" t="str">
        <f ca="1"/>
        <v>V_1</v>
      </c>
      <c r="C299">
        <f ca="1"/>
        <v>-0.44694238384578516</v>
      </c>
    </row>
    <row r="300" spans="1:3" x14ac:dyDescent="0.3">
      <c r="A300" t="str">
        <f ca="1"/>
        <v>Great Yarmouth</v>
      </c>
      <c r="B300" t="str">
        <f ca="1"/>
        <v>V_1</v>
      </c>
      <c r="C300">
        <f ca="1"/>
        <v>-0.52364478791896651</v>
      </c>
    </row>
    <row r="301" spans="1:3" x14ac:dyDescent="0.3">
      <c r="A301" t="str">
        <f ca="1"/>
        <v>North East Combined Authority (post Nov 2018)</v>
      </c>
      <c r="B301" t="str">
        <f ca="1"/>
        <v>V_2</v>
      </c>
      <c r="C301">
        <f ca="1"/>
        <v>-0.36461838762938387</v>
      </c>
    </row>
    <row r="302" spans="1:3" x14ac:dyDescent="0.3">
      <c r="A302" t="str">
        <f ca="1"/>
        <v>Darlington</v>
      </c>
      <c r="B302" t="str">
        <f ca="1"/>
        <v>V_1</v>
      </c>
      <c r="C302">
        <f ca="1"/>
        <v>-0.40097338474267263</v>
      </c>
    </row>
    <row r="303" spans="1:3" x14ac:dyDescent="0.3">
      <c r="A303" t="str">
        <f ca="1"/>
        <v>Cheltenham</v>
      </c>
      <c r="B303" t="str">
        <f ca="1"/>
        <v>V_1</v>
      </c>
      <c r="C303">
        <f ca="1"/>
        <v>4.9425477337051389E-2</v>
      </c>
    </row>
    <row r="304" spans="1:3" x14ac:dyDescent="0.3">
      <c r="A304" t="str">
        <f ca="1"/>
        <v>Rugby</v>
      </c>
      <c r="B304" t="str">
        <f ca="1"/>
        <v>V_1</v>
      </c>
      <c r="C304">
        <f ca="1"/>
        <v>-0.53006943842443277</v>
      </c>
    </row>
    <row r="305" spans="1:3" x14ac:dyDescent="0.3">
      <c r="A305" t="str">
        <f ca="1"/>
        <v>Dorset and Wiltshire Combined Fire Authority</v>
      </c>
      <c r="B305" t="str">
        <f ca="1"/>
        <v>V_2</v>
      </c>
      <c r="C305">
        <f ca="1"/>
        <v>-0.30963242264841101</v>
      </c>
    </row>
    <row r="306" spans="1:3" x14ac:dyDescent="0.3">
      <c r="A306" t="str">
        <f ca="1"/>
        <v>Adur</v>
      </c>
      <c r="B306" t="str">
        <f ca="1"/>
        <v>V_1</v>
      </c>
      <c r="C306">
        <f ca="1"/>
        <v>-0.37711136492269087</v>
      </c>
    </row>
    <row r="307" spans="1:3" x14ac:dyDescent="0.3">
      <c r="A307" t="str">
        <f ca="1"/>
        <v>Plymouth</v>
      </c>
      <c r="B307" t="str">
        <f ca="1"/>
        <v>V_5</v>
      </c>
      <c r="C307">
        <f ca="1"/>
        <v>0.11798344505897705</v>
      </c>
    </row>
    <row r="308" spans="1:3" x14ac:dyDescent="0.3">
      <c r="A308" t="str">
        <f ca="1"/>
        <v>Preston</v>
      </c>
      <c r="B308" t="str">
        <f ca="1"/>
        <v>V_1</v>
      </c>
      <c r="C308">
        <f ca="1"/>
        <v>-0.31540077738709804</v>
      </c>
    </row>
    <row r="309" spans="1:3" x14ac:dyDescent="0.3">
      <c r="A309" t="str">
        <f ca="1"/>
        <v>Lincoln</v>
      </c>
      <c r="B309" t="str">
        <f ca="1"/>
        <v>V_1</v>
      </c>
      <c r="C309">
        <f ca="1"/>
        <v>-0.34817548778678575</v>
      </c>
    </row>
    <row r="310" spans="1:3" x14ac:dyDescent="0.3">
      <c r="A310" t="str">
        <f ca="1"/>
        <v>West Lancashire</v>
      </c>
      <c r="B310" t="str">
        <f ca="1"/>
        <v>V_1</v>
      </c>
      <c r="C310">
        <f ca="1"/>
        <v>-0.57332581048479869</v>
      </c>
    </row>
    <row r="311" spans="1:3" x14ac:dyDescent="0.3">
      <c r="A311" t="str">
        <f ca="1"/>
        <v>West Northamptonshire</v>
      </c>
      <c r="B311" t="str">
        <f ca="1"/>
        <v>V_5</v>
      </c>
      <c r="C311">
        <f ca="1"/>
        <v>1.0445956697118464</v>
      </c>
    </row>
    <row r="312" spans="1:3" x14ac:dyDescent="0.3">
      <c r="A312" t="str">
        <f ca="1"/>
        <v>Lewisham</v>
      </c>
      <c r="B312" t="str">
        <f ca="1"/>
        <v>V_1</v>
      </c>
      <c r="C312">
        <f ca="1"/>
        <v>-2.4299126027231367E-2</v>
      </c>
    </row>
    <row r="313" spans="1:3" x14ac:dyDescent="0.3">
      <c r="A313" t="str">
        <f ca="1"/>
        <v>Greater London Authority</v>
      </c>
      <c r="B313" t="str">
        <f ca="1"/>
        <v>V_5</v>
      </c>
      <c r="C313">
        <f ca="1"/>
        <v>8.8025581755093629</v>
      </c>
    </row>
    <row r="314" spans="1:3" x14ac:dyDescent="0.3">
      <c r="A314" t="str">
        <f ca="1"/>
        <v>Ryedale</v>
      </c>
      <c r="B314" t="str">
        <f ca="1"/>
        <v>V_1</v>
      </c>
      <c r="C314">
        <f ca="1"/>
        <v>-0.45734837694145081</v>
      </c>
    </row>
    <row r="315" spans="1:3" x14ac:dyDescent="0.3">
      <c r="A315" t="str">
        <f ca="1"/>
        <v>West Lindsey</v>
      </c>
      <c r="B315" t="str">
        <f ca="1"/>
        <v>V_1</v>
      </c>
      <c r="C315">
        <f ca="1"/>
        <v>-0.57625167327457905</v>
      </c>
    </row>
    <row r="316" spans="1:3" x14ac:dyDescent="0.3">
      <c r="A316" t="str">
        <f ca="1"/>
        <v>Cumbria Police and Crime Commissioner and Chief Constable</v>
      </c>
      <c r="B316" t="str">
        <f ca="1"/>
        <v>V_2</v>
      </c>
      <c r="C316">
        <f ca="1"/>
        <v>-0.32480643598433756</v>
      </c>
    </row>
    <row r="317" spans="1:3" x14ac:dyDescent="0.3">
      <c r="A317" t="str">
        <f ca="1"/>
        <v>Tunbridge Wells</v>
      </c>
      <c r="B317" t="str">
        <f ca="1"/>
        <v>V_1</v>
      </c>
      <c r="C317">
        <f ca="1"/>
        <v>-0.47007069438790677</v>
      </c>
    </row>
    <row r="318" spans="1:3" x14ac:dyDescent="0.3">
      <c r="A318" t="str">
        <f ca="1"/>
        <v>Vale of White Horse</v>
      </c>
      <c r="B318" t="str">
        <f ca="1"/>
        <v>V_1</v>
      </c>
      <c r="C318">
        <f ca="1"/>
        <v>-0.38497352315646632</v>
      </c>
    </row>
    <row r="319" spans="1:3" x14ac:dyDescent="0.3">
      <c r="A319" t="str">
        <f ca="1"/>
        <v>Northumberland</v>
      </c>
      <c r="B319" t="str">
        <f ca="1"/>
        <v>V_1</v>
      </c>
      <c r="C319">
        <f ca="1"/>
        <v>0.35076608946225951</v>
      </c>
    </row>
    <row r="320" spans="1:3" x14ac:dyDescent="0.3">
      <c r="A320" t="str">
        <f ca="1"/>
        <v>Waverley</v>
      </c>
      <c r="B320" t="str">
        <f ca="1"/>
        <v>V_1</v>
      </c>
      <c r="C320">
        <f ca="1"/>
        <v>-0.38339295187668221</v>
      </c>
    </row>
    <row r="321" spans="1:3" x14ac:dyDescent="0.3">
      <c r="A321" t="str">
        <f ca="1"/>
        <v>Sedgemoor</v>
      </c>
      <c r="B321" t="str">
        <f ca="1"/>
        <v>V_1</v>
      </c>
      <c r="C321">
        <f ca="1"/>
        <v>-0.38247605639108245</v>
      </c>
    </row>
    <row r="322" spans="1:3" x14ac:dyDescent="0.3">
      <c r="A322" t="str">
        <f ca="1"/>
        <v>Staffordshire</v>
      </c>
      <c r="B322" t="str">
        <f ca="1"/>
        <v>V_1</v>
      </c>
      <c r="C322">
        <f ca="1"/>
        <v>-0.42847651230028383</v>
      </c>
    </row>
    <row r="323" spans="1:3" x14ac:dyDescent="0.3">
      <c r="A323" t="str">
        <f ca="1"/>
        <v>East Suffolk</v>
      </c>
      <c r="B323" t="str">
        <f ca="1"/>
        <v>V_1</v>
      </c>
      <c r="C323">
        <f ca="1"/>
        <v>-0.27259980874773032</v>
      </c>
    </row>
    <row r="324" spans="1:3" x14ac:dyDescent="0.3">
      <c r="A324" t="str">
        <f ca="1"/>
        <v>Harborough</v>
      </c>
      <c r="B324" t="str">
        <f ca="1"/>
        <v>V_1</v>
      </c>
      <c r="C324">
        <f ca="1"/>
        <v>-0.52331493869024581</v>
      </c>
    </row>
    <row r="325" spans="1:3" x14ac:dyDescent="0.3">
      <c r="A325" t="str">
        <f ca="1"/>
        <v>Hounslow</v>
      </c>
      <c r="B325" t="str">
        <f ca="1"/>
        <v>V_5</v>
      </c>
      <c r="C325">
        <f ca="1"/>
        <v>0.35969063207237545</v>
      </c>
    </row>
    <row r="326" spans="1:3" x14ac:dyDescent="0.3">
      <c r="A326" t="str">
        <f ca="1"/>
        <v>Lancashire</v>
      </c>
      <c r="B326" t="str">
        <f ca="1"/>
        <v>V_5</v>
      </c>
      <c r="C326">
        <f ca="1"/>
        <v>2.491748402298104</v>
      </c>
    </row>
    <row r="327" spans="1:3" x14ac:dyDescent="0.3">
      <c r="A327" t="str">
        <f ca="1"/>
        <v>Three Rivers</v>
      </c>
      <c r="B327" t="str">
        <f ca="1"/>
        <v>V_1</v>
      </c>
      <c r="C327">
        <f ca="1"/>
        <v>-0.38393312823954912</v>
      </c>
    </row>
    <row r="328" spans="1:3" x14ac:dyDescent="0.3">
      <c r="A328" t="str">
        <f ca="1"/>
        <v>Reigate &amp; Banstead</v>
      </c>
      <c r="B328" t="str">
        <f ca="1"/>
        <v>V_1</v>
      </c>
      <c r="C328">
        <f ca="1"/>
        <v>0.80792927403755321</v>
      </c>
    </row>
    <row r="329" spans="1:3" x14ac:dyDescent="0.3">
      <c r="A329" t="str">
        <f ca="1"/>
        <v>Folkestone &amp; Hythe</v>
      </c>
      <c r="B329" t="str">
        <f ca="1"/>
        <v>V_1</v>
      </c>
      <c r="C329">
        <f ca="1"/>
        <v>-0.29592024534797828</v>
      </c>
    </row>
    <row r="330" spans="1:3" x14ac:dyDescent="0.3">
      <c r="A330" t="str">
        <f ca="1"/>
        <v>South Ribble</v>
      </c>
      <c r="B330" t="str">
        <f ca="1"/>
        <v>V_1</v>
      </c>
      <c r="C330">
        <f ca="1"/>
        <v>-0.51281560797944903</v>
      </c>
    </row>
    <row r="331" spans="1:3" x14ac:dyDescent="0.3">
      <c r="A331" t="str">
        <f ca="1"/>
        <v>West Mercia Police and Crime Commissioner and Chief Constable</v>
      </c>
      <c r="B331" t="str">
        <f ca="1"/>
        <v>V_5</v>
      </c>
      <c r="C331">
        <f ca="1"/>
        <v>0.82738817939790454</v>
      </c>
    </row>
    <row r="332" spans="1:3" x14ac:dyDescent="0.3">
      <c r="A332" t="str">
        <f ca="1"/>
        <v>Swale</v>
      </c>
      <c r="B332" t="str">
        <f ca="1"/>
        <v>V_1</v>
      </c>
      <c r="C332">
        <f ca="1"/>
        <v>-0.44759239258372346</v>
      </c>
    </row>
    <row r="333" spans="1:3" x14ac:dyDescent="0.3">
      <c r="A333" t="str">
        <f ca="1"/>
        <v>Bristol</v>
      </c>
      <c r="B333" t="str">
        <f ca="1"/>
        <v>V_1</v>
      </c>
      <c r="C333">
        <f ca="1"/>
        <v>0.51349713408091957</v>
      </c>
    </row>
    <row r="334" spans="1:3" x14ac:dyDescent="0.3">
      <c r="A334" t="str">
        <f ca="1"/>
        <v>Swindon</v>
      </c>
      <c r="B334" t="str">
        <f ca="1"/>
        <v>V_5</v>
      </c>
      <c r="C334">
        <f ca="1"/>
        <v>0.12799686198322532</v>
      </c>
    </row>
    <row r="335" spans="1:3" x14ac:dyDescent="0.3">
      <c r="A335" t="str">
        <f ca="1"/>
        <v>Doncaster</v>
      </c>
      <c r="B335" t="str">
        <f ca="1"/>
        <v>V_5</v>
      </c>
      <c r="C335">
        <f ca="1"/>
        <v>0.49785345078566756</v>
      </c>
    </row>
    <row r="336" spans="1:3" x14ac:dyDescent="0.3">
      <c r="A336" t="str">
        <f ca="1"/>
        <v>West Oxfordshire</v>
      </c>
      <c r="B336" t="str">
        <f ca="1"/>
        <v>V_1</v>
      </c>
      <c r="C336">
        <f ca="1"/>
        <v>-0.17033794850553793</v>
      </c>
    </row>
    <row r="337" spans="1:3" x14ac:dyDescent="0.3">
      <c r="A337" t="str">
        <f ca="1"/>
        <v>Newcastle-under-Lyme</v>
      </c>
      <c r="B337" t="str">
        <f ca="1"/>
        <v>V_1</v>
      </c>
      <c r="C337">
        <f ca="1"/>
        <v>-0.46408127278621936</v>
      </c>
    </row>
    <row r="338" spans="1:3" x14ac:dyDescent="0.3">
      <c r="A338" t="str">
        <f ca="1"/>
        <v>Chelmsford</v>
      </c>
      <c r="B338" t="str">
        <f ca="1"/>
        <v>V_1</v>
      </c>
      <c r="C338">
        <f ca="1"/>
        <v>-0.3980638715054115</v>
      </c>
    </row>
    <row r="339" spans="1:3" x14ac:dyDescent="0.3">
      <c r="A339" t="str">
        <f ca="1"/>
        <v>Crawley</v>
      </c>
      <c r="B339" t="str">
        <f ca="1"/>
        <v>V_1</v>
      </c>
      <c r="C339">
        <f ca="1"/>
        <v>-0.50931269315212135</v>
      </c>
    </row>
    <row r="340" spans="1:3" x14ac:dyDescent="0.3">
      <c r="A340" t="str">
        <f ca="1"/>
        <v>Liverpool</v>
      </c>
      <c r="B340" t="str">
        <f ca="1"/>
        <v>V_5</v>
      </c>
      <c r="C340">
        <f ca="1"/>
        <v>0.97491637786101415</v>
      </c>
    </row>
    <row r="341" spans="1:3" x14ac:dyDescent="0.3">
      <c r="A341" t="str">
        <f ca="1"/>
        <v>Babergh</v>
      </c>
      <c r="B341" t="str">
        <f ca="1"/>
        <v>V_1</v>
      </c>
      <c r="C341">
        <f ca="1"/>
        <v>-0.57682536413235119</v>
      </c>
    </row>
    <row r="342" spans="1:3" x14ac:dyDescent="0.3">
      <c r="A342" t="str">
        <f ca="1"/>
        <v>Runnymede</v>
      </c>
      <c r="B342" t="str">
        <f ca="1"/>
        <v>V_1</v>
      </c>
      <c r="C342">
        <f ca="1"/>
        <v>-0.51021307932497995</v>
      </c>
    </row>
    <row r="343" spans="1:3" x14ac:dyDescent="0.3">
      <c r="A343" t="str">
        <f ca="1"/>
        <v>Derbyshire Police and Crime Commissioner and Chief Constable</v>
      </c>
      <c r="B343" t="str">
        <f ca="1"/>
        <v>V_2</v>
      </c>
      <c r="C343">
        <f ca="1"/>
        <v>-0.59129008386420279</v>
      </c>
    </row>
    <row r="344" spans="1:3" x14ac:dyDescent="0.3">
      <c r="A344" t="str">
        <f ca="1"/>
        <v>Salford</v>
      </c>
      <c r="B344" t="str">
        <f ca="1"/>
        <v>V_5</v>
      </c>
      <c r="C344">
        <f ca="1"/>
        <v>0.27740532655689737</v>
      </c>
    </row>
    <row r="345" spans="1:3" x14ac:dyDescent="0.3">
      <c r="A345" t="str">
        <f ca="1"/>
        <v>Dover</v>
      </c>
      <c r="B345" t="str">
        <f ca="1"/>
        <v>V_1</v>
      </c>
      <c r="C345">
        <f ca="1"/>
        <v>-0.41892530940861955</v>
      </c>
    </row>
    <row r="346" spans="1:3" x14ac:dyDescent="0.3">
      <c r="A346" t="str">
        <f ca="1"/>
        <v>Tees Valley Combined Authority</v>
      </c>
      <c r="B346" t="str">
        <f ca="1"/>
        <v>V_1</v>
      </c>
      <c r="C346">
        <f ca="1"/>
        <v>-0.51207572537594281</v>
      </c>
    </row>
    <row r="347" spans="1:3" x14ac:dyDescent="0.3">
      <c r="A347" t="str">
        <f ca="1"/>
        <v>Wandsworth</v>
      </c>
      <c r="B347" t="str">
        <f ca="1"/>
        <v>V_5</v>
      </c>
      <c r="C347">
        <f ca="1"/>
        <v>0.33579671700387864</v>
      </c>
    </row>
    <row r="348" spans="1:3" x14ac:dyDescent="0.3">
      <c r="A348" t="str">
        <f ca="1"/>
        <v>Knowsley</v>
      </c>
      <c r="B348" t="str">
        <f ca="1"/>
        <v>V_1</v>
      </c>
      <c r="C348">
        <f ca="1"/>
        <v>0.52140831604718685</v>
      </c>
    </row>
    <row r="349" spans="1:3" x14ac:dyDescent="0.3">
      <c r="A349" t="str">
        <f ca="1"/>
        <v>Hampshire Police and Crime Commissioner and Chief Constable</v>
      </c>
      <c r="B349" t="str">
        <f ca="1"/>
        <v>V_2</v>
      </c>
      <c r="C349">
        <f ca="1"/>
        <v>-0.33266719529136612</v>
      </c>
    </row>
    <row r="350" spans="1:3" x14ac:dyDescent="0.3">
      <c r="A350" t="str">
        <f ca="1"/>
        <v>Basildon</v>
      </c>
      <c r="B350" t="str">
        <f ca="1"/>
        <v>V_1</v>
      </c>
      <c r="C350">
        <f ca="1"/>
        <v>-0.30527656777486084</v>
      </c>
    </row>
    <row r="351" spans="1:3" x14ac:dyDescent="0.3">
      <c r="A351" t="str">
        <f ca="1"/>
        <v>Hertsmere</v>
      </c>
      <c r="B351" t="str">
        <f ca="1"/>
        <v>V_1</v>
      </c>
      <c r="C351">
        <f ca="1"/>
        <v>-0.43652546565800204</v>
      </c>
    </row>
    <row r="352" spans="1:3" x14ac:dyDescent="0.3">
      <c r="A352" t="str">
        <f ca="1"/>
        <v>Cleveland Combined Fire Authority</v>
      </c>
      <c r="B352" t="str">
        <f ca="1"/>
        <v>V_2</v>
      </c>
      <c r="C352">
        <f ca="1"/>
        <v>-0.3307401206432341</v>
      </c>
    </row>
    <row r="353" spans="1:3" x14ac:dyDescent="0.3">
      <c r="A353" t="str">
        <f ca="1"/>
        <v>Humberside Police and Crime Commissioner and Chief Constable</v>
      </c>
      <c r="B353" t="str">
        <f ca="1"/>
        <v>V_2</v>
      </c>
      <c r="C353">
        <f ca="1"/>
        <v>-0.31371940487759525</v>
      </c>
    </row>
    <row r="354" spans="1:3" x14ac:dyDescent="0.3">
      <c r="A354" t="str">
        <f ca="1"/>
        <v>Cleveland Police and Crime Commissioner and Chief Constable</v>
      </c>
      <c r="B354" t="str">
        <f ca="1"/>
        <v>V_2</v>
      </c>
      <c r="C354">
        <f ca="1"/>
        <v>-0.40291493134468198</v>
      </c>
    </row>
    <row r="355" spans="1:3" x14ac:dyDescent="0.3">
      <c r="A355" t="str">
        <f ca="1"/>
        <v>Halton</v>
      </c>
      <c r="B355" t="str">
        <f ca="1"/>
        <v>V_1</v>
      </c>
      <c r="C355">
        <f ca="1"/>
        <v>-0.13708995672540267</v>
      </c>
    </row>
    <row r="356" spans="1:3" x14ac:dyDescent="0.3">
      <c r="A356" t="str">
        <f ca="1"/>
        <v>Bassetlaw</v>
      </c>
      <c r="B356" t="str">
        <f ca="1"/>
        <v>V_1</v>
      </c>
      <c r="C356">
        <f ca="1"/>
        <v>-0.41980492003491232</v>
      </c>
    </row>
    <row r="357" spans="1:3" x14ac:dyDescent="0.3">
      <c r="A357" t="str">
        <f ca="1"/>
        <v>Derby</v>
      </c>
      <c r="B357" t="str">
        <f ca="1"/>
        <v>V_5</v>
      </c>
      <c r="C357">
        <f ca="1"/>
        <v>0.36101581823491197</v>
      </c>
    </row>
    <row r="358" spans="1:3" x14ac:dyDescent="0.3">
      <c r="A358" t="str">
        <f ca="1"/>
        <v>Barnet</v>
      </c>
      <c r="B358" t="str">
        <f ca="1"/>
        <v>V_5</v>
      </c>
      <c r="C358">
        <f ca="1"/>
        <v>0.55022680843924099</v>
      </c>
    </row>
    <row r="359" spans="1:3" x14ac:dyDescent="0.3">
      <c r="A359" t="str">
        <f ca="1"/>
        <v>Bolton</v>
      </c>
      <c r="B359" t="str">
        <f ca="1"/>
        <v>V_5</v>
      </c>
      <c r="C359">
        <f ca="1"/>
        <v>0.26124260256479997</v>
      </c>
    </row>
    <row r="360" spans="1:3" x14ac:dyDescent="0.3">
      <c r="A360" t="str">
        <f ca="1"/>
        <v>Kensington &amp; Chelsea</v>
      </c>
      <c r="B360" t="str">
        <f ca="1"/>
        <v>V_5</v>
      </c>
      <c r="C360">
        <f ca="1"/>
        <v>0.63428158726277195</v>
      </c>
    </row>
    <row r="361" spans="1:3" x14ac:dyDescent="0.3">
      <c r="A361" t="str">
        <f ca="1"/>
        <v>North Yorkshire Police and Crime Commissioner and Chief Constable</v>
      </c>
      <c r="B361" t="str">
        <f ca="1"/>
        <v>V_2</v>
      </c>
      <c r="C361">
        <f ca="1"/>
        <v>-0.31976874132387711</v>
      </c>
    </row>
    <row r="362" spans="1:3" x14ac:dyDescent="0.3">
      <c r="A362" t="str">
        <f ca="1"/>
        <v>Thurrock</v>
      </c>
      <c r="B362" t="str">
        <f ca="1"/>
        <v>V_5</v>
      </c>
      <c r="C362">
        <f ca="1"/>
        <v>3.4919267776997455E-3</v>
      </c>
    </row>
    <row r="363" spans="1:3" x14ac:dyDescent="0.3">
      <c r="A363" t="str">
        <f ca="1"/>
        <v>Southampton</v>
      </c>
      <c r="B363" t="str">
        <f ca="1"/>
        <v>V_5</v>
      </c>
      <c r="C363">
        <f ca="1"/>
        <v>1.0542275824447782</v>
      </c>
    </row>
    <row r="364" spans="1:3" x14ac:dyDescent="0.3">
      <c r="A364" t="str">
        <f ca="1"/>
        <v>Melton</v>
      </c>
      <c r="B364" t="str">
        <f ca="1"/>
        <v>V_1</v>
      </c>
      <c r="C364">
        <f ca="1"/>
        <v>-0.45799280482397486</v>
      </c>
    </row>
    <row r="365" spans="1:3" x14ac:dyDescent="0.3">
      <c r="A365" t="str">
        <f ca="1"/>
        <v>Brentwood</v>
      </c>
      <c r="B365" t="str">
        <f ca="1"/>
        <v>V_1</v>
      </c>
      <c r="C365">
        <f ca="1"/>
        <v>-0.58035739033085565</v>
      </c>
    </row>
    <row r="366" spans="1:3" x14ac:dyDescent="0.3">
      <c r="A366" t="str">
        <f ca="1"/>
        <v>Cornwall</v>
      </c>
      <c r="B366" t="str">
        <f ca="1"/>
        <v>V_5</v>
      </c>
      <c r="C366">
        <f ca="1"/>
        <v>1.3965882981668856</v>
      </c>
    </row>
    <row r="367" spans="1:3" x14ac:dyDescent="0.3">
      <c r="A367" t="str">
        <f ca="1"/>
        <v>Stevenage</v>
      </c>
      <c r="B367" t="str">
        <f ca="1"/>
        <v>V_1</v>
      </c>
      <c r="C367">
        <f ca="1"/>
        <v>-0.39332106492839036</v>
      </c>
    </row>
    <row r="368" spans="1:3" x14ac:dyDescent="0.3">
      <c r="A368" t="str">
        <f ca="1"/>
        <v>Erewash</v>
      </c>
      <c r="B368" t="str">
        <f ca="1"/>
        <v>V_1</v>
      </c>
      <c r="C368">
        <f ca="1"/>
        <v>-0.49261715386450555</v>
      </c>
    </row>
    <row r="369" spans="1:3" x14ac:dyDescent="0.3">
      <c r="A369" t="str">
        <f ca="1"/>
        <v>Rochford</v>
      </c>
      <c r="B369" t="str">
        <f ca="1"/>
        <v>V_1</v>
      </c>
      <c r="C369">
        <f ca="1"/>
        <v>-0.55263332455933456</v>
      </c>
    </row>
    <row r="370" spans="1:3" x14ac:dyDescent="0.3">
      <c r="A370" t="str">
        <f ca="1"/>
        <v>Newark &amp; Sherwood</v>
      </c>
      <c r="B370" t="str">
        <f ca="1"/>
        <v>V_1</v>
      </c>
      <c r="C370">
        <f ca="1"/>
        <v>-0.47914813830523123</v>
      </c>
    </row>
    <row r="371" spans="1:3" x14ac:dyDescent="0.3">
      <c r="A371" t="str">
        <f ca="1"/>
        <v>Nottinghamshire</v>
      </c>
      <c r="B371" t="str">
        <f ca="1"/>
        <v>V_5</v>
      </c>
      <c r="C371">
        <f ca="1"/>
        <v>0.65676179503551213</v>
      </c>
    </row>
    <row r="372" spans="1:3" x14ac:dyDescent="0.3">
      <c r="A372" t="str">
        <f ca="1"/>
        <v>Mid Suffolk</v>
      </c>
      <c r="B372" t="str">
        <f ca="1"/>
        <v>V_1</v>
      </c>
      <c r="C372">
        <f ca="1"/>
        <v>-0.56887024315999946</v>
      </c>
    </row>
    <row r="373" spans="1:3" x14ac:dyDescent="0.3">
      <c r="A373" t="str">
        <f ca="1"/>
        <v>Somerset West &amp; Taunton</v>
      </c>
      <c r="B373" t="str">
        <f ca="1"/>
        <v>V_1</v>
      </c>
      <c r="C373">
        <f ca="1"/>
        <v>-0.43133692731273898</v>
      </c>
    </row>
    <row r="374" spans="1:3" x14ac:dyDescent="0.3">
      <c r="A374" t="str">
        <f ca="1"/>
        <v>Wiltshire</v>
      </c>
      <c r="B374" t="str">
        <f ca="1"/>
        <v>V_5</v>
      </c>
      <c r="C374">
        <f ca="1"/>
        <v>0.63937899351193261</v>
      </c>
    </row>
    <row r="375" spans="1:3" x14ac:dyDescent="0.3">
      <c r="A375" t="str">
        <f ca="1"/>
        <v>Medway Towns</v>
      </c>
      <c r="B375" t="str">
        <f ca="1"/>
        <v>V_5</v>
      </c>
      <c r="C375">
        <f ca="1"/>
        <v>2.6626663814332929E-2</v>
      </c>
    </row>
    <row r="376" spans="1:3" x14ac:dyDescent="0.3">
      <c r="A376" t="str">
        <f ca="1"/>
        <v>Forest of Dean</v>
      </c>
      <c r="B376" t="str">
        <f ca="1"/>
        <v>V_1</v>
      </c>
      <c r="C376">
        <f ca="1"/>
        <v>-0.49905791115133025</v>
      </c>
    </row>
    <row r="377" spans="1:3" x14ac:dyDescent="0.3">
      <c r="A377" t="str">
        <f ca="1"/>
        <v>Milton Keynes</v>
      </c>
      <c r="B377" t="str">
        <f ca="1"/>
        <v>V_1</v>
      </c>
      <c r="C377">
        <f ca="1"/>
        <v>-0.35315627224568069</v>
      </c>
    </row>
    <row r="378" spans="1:3" x14ac:dyDescent="0.3">
      <c r="A378" t="str">
        <f ca="1"/>
        <v>Mole Valley</v>
      </c>
      <c r="B378" t="str">
        <f ca="1"/>
        <v>V_1</v>
      </c>
      <c r="C378">
        <f ca="1"/>
        <v>-0.36583490626200055</v>
      </c>
    </row>
    <row r="379" spans="1:3" x14ac:dyDescent="0.3">
      <c r="A379" t="str">
        <f ca="1"/>
        <v>Ribble Valley</v>
      </c>
      <c r="B379" t="str">
        <f ca="1"/>
        <v>V_1</v>
      </c>
      <c r="C379">
        <f ca="1"/>
        <v>-0.51606523098280244</v>
      </c>
    </row>
    <row r="380" spans="1:3" x14ac:dyDescent="0.3">
      <c r="A380" t="str">
        <f ca="1"/>
        <v>Rossendale</v>
      </c>
      <c r="B380" t="str">
        <f ca="1"/>
        <v>V_1</v>
      </c>
      <c r="C380">
        <f ca="1"/>
        <v>-0.35863422602664918</v>
      </c>
    </row>
    <row r="381" spans="1:3" x14ac:dyDescent="0.3">
      <c r="A381" t="str">
        <f ca="1"/>
        <v>Maidstone</v>
      </c>
      <c r="B381" t="str">
        <f ca="1"/>
        <v>V_1</v>
      </c>
      <c r="C381">
        <f ca="1"/>
        <v>-0.4096543817534094</v>
      </c>
    </row>
    <row r="382" spans="1:3" x14ac:dyDescent="0.3">
      <c r="A382" t="str">
        <f ca="1"/>
        <v>Bracknell Forest</v>
      </c>
      <c r="B382" t="str">
        <f ca="1"/>
        <v>V_1</v>
      </c>
      <c r="C382">
        <f ca="1"/>
        <v>-0.22534996260885004</v>
      </c>
    </row>
    <row r="383" spans="1:3" x14ac:dyDescent="0.3">
      <c r="A383" t="str">
        <f ca="1"/>
        <v>Ashford</v>
      </c>
      <c r="B383" t="str">
        <f ca="1"/>
        <v>V_1</v>
      </c>
      <c r="C383">
        <f ca="1"/>
        <v>-0.44045462562574406</v>
      </c>
    </row>
    <row r="384" spans="1:3" x14ac:dyDescent="0.3">
      <c r="A384" t="str">
        <f ca="1"/>
        <v>Portsmouth</v>
      </c>
      <c r="B384" t="str">
        <f ca="1"/>
        <v>V_5</v>
      </c>
      <c r="C384">
        <f ca="1"/>
        <v>0.15769737565768502</v>
      </c>
    </row>
    <row r="385" spans="1:3" x14ac:dyDescent="0.3">
      <c r="A385" t="str">
        <f ca="1"/>
        <v>Thanet</v>
      </c>
      <c r="B385" t="str">
        <f ca="1"/>
        <v>V_1</v>
      </c>
      <c r="C385">
        <f ca="1"/>
        <v>-0.2296879037083504</v>
      </c>
    </row>
    <row r="386" spans="1:3" x14ac:dyDescent="0.3">
      <c r="A386" t="str">
        <f ca="1"/>
        <v>Haringey</v>
      </c>
      <c r="B386" t="str">
        <f ca="1"/>
        <v>V_5</v>
      </c>
      <c r="C386">
        <f ca="1"/>
        <v>0.94397392063217656</v>
      </c>
    </row>
    <row r="387" spans="1:3" x14ac:dyDescent="0.3">
      <c r="A387" t="str">
        <f ca="1"/>
        <v>Rushcliffe</v>
      </c>
      <c r="B387" t="str">
        <f ca="1"/>
        <v>V_2</v>
      </c>
      <c r="C387">
        <f ca="1"/>
        <v>-0.442651710207491</v>
      </c>
    </row>
    <row r="388" spans="1:3" x14ac:dyDescent="0.3">
      <c r="A388" t="str">
        <f ca="1"/>
        <v>Warwick</v>
      </c>
      <c r="B388" t="str">
        <f ca="1"/>
        <v>V_1</v>
      </c>
      <c r="C388">
        <f ca="1"/>
        <v>-0.46891548154633184</v>
      </c>
    </row>
    <row r="389" spans="1:3" x14ac:dyDescent="0.3">
      <c r="A389" t="str">
        <f ca="1"/>
        <v>Newcastle upon Tyne</v>
      </c>
      <c r="B389" t="str">
        <f ca="1"/>
        <v>V_5</v>
      </c>
      <c r="C389">
        <f ca="1"/>
        <v>0.55219883587638219</v>
      </c>
    </row>
    <row r="390" spans="1:3" x14ac:dyDescent="0.3">
      <c r="A390" t="str">
        <f ca="1"/>
        <v>Oxfordshire</v>
      </c>
      <c r="B390" t="str">
        <f ca="1"/>
        <v>V_5</v>
      </c>
      <c r="C390">
        <f ca="1"/>
        <v>0.68547672394716685</v>
      </c>
    </row>
    <row r="391" spans="1:3" x14ac:dyDescent="0.3">
      <c r="A391" t="str">
        <f ca="1"/>
        <v>South Kesteven</v>
      </c>
      <c r="B391" t="str">
        <f ca="1"/>
        <v>V_1</v>
      </c>
      <c r="C391">
        <f ca="1"/>
        <v>-0.39031712361569026</v>
      </c>
    </row>
    <row r="392" spans="1:3" x14ac:dyDescent="0.3">
      <c r="A392" t="str">
        <f ca="1"/>
        <v>Wokingham</v>
      </c>
      <c r="B392" t="str">
        <f ca="1"/>
        <v>V_5</v>
      </c>
      <c r="C392">
        <f ca="1"/>
        <v>0.25947914317168269</v>
      </c>
    </row>
    <row r="393" spans="1:3" x14ac:dyDescent="0.3">
      <c r="A393" t="str">
        <f ca="1"/>
        <v>Cambridge</v>
      </c>
      <c r="B393" t="str">
        <f ca="1"/>
        <v>V_1</v>
      </c>
      <c r="C393">
        <f ca="1"/>
        <v>-0.36956852829268355</v>
      </c>
    </row>
    <row r="394" spans="1:3" x14ac:dyDescent="0.3">
      <c r="A394" t="str">
        <f ca="1"/>
        <v>Kingston upon Hull</v>
      </c>
      <c r="B394" t="str">
        <f ca="1"/>
        <v>V_5</v>
      </c>
      <c r="C394">
        <f ca="1"/>
        <v>0.58196879315427952</v>
      </c>
    </row>
    <row r="395" spans="1:3" x14ac:dyDescent="0.3">
      <c r="A395" t="str">
        <f ca="1"/>
        <v>Harrow</v>
      </c>
      <c r="B395" t="str">
        <f ca="1"/>
        <v>V_1</v>
      </c>
      <c r="C395">
        <f ca="1"/>
        <v>1.3668632144337463</v>
      </c>
    </row>
    <row r="396" spans="1:3" x14ac:dyDescent="0.3">
      <c r="A396" t="str">
        <f ca="1"/>
        <v>Bedfordshire Police and Crime Commissioner and Chief Constable</v>
      </c>
      <c r="B396" t="str">
        <f ca="1"/>
        <v>V_1</v>
      </c>
      <c r="C396">
        <f ca="1"/>
        <v>-0.56465730044511564</v>
      </c>
    </row>
    <row r="397" spans="1:3" x14ac:dyDescent="0.3">
      <c r="A397" t="str">
        <f ca="1"/>
        <v>South Lakeland</v>
      </c>
      <c r="B397" t="str">
        <f ca="1"/>
        <v>V_1</v>
      </c>
      <c r="C397">
        <f ca="1"/>
        <v>-0.40617600311592589</v>
      </c>
    </row>
    <row r="398" spans="1:3" x14ac:dyDescent="0.3">
      <c r="A398" t="str">
        <f ca="1"/>
        <v>Kingston upon Thames</v>
      </c>
      <c r="B398" t="str">
        <f ca="1"/>
        <v>V_1</v>
      </c>
      <c r="C398">
        <f ca="1"/>
        <v>-0.27769033686012545</v>
      </c>
    </row>
    <row r="399" spans="1:3" x14ac:dyDescent="0.3">
      <c r="A399" t="str">
        <f ca="1"/>
        <v>Coventry</v>
      </c>
      <c r="B399" t="str">
        <f ca="1"/>
        <v>V_5</v>
      </c>
      <c r="C399">
        <f ca="1"/>
        <v>0.81637581896923261</v>
      </c>
    </row>
    <row r="400" spans="1:3" x14ac:dyDescent="0.3">
      <c r="A400" t="str">
        <f ca="1"/>
        <v>Hampshire and Isle of Wight Fire and Rescue Authority</v>
      </c>
      <c r="B400" t="str">
        <f ca="1"/>
        <v>V_2</v>
      </c>
      <c r="C400">
        <f ca="1"/>
        <v>-0.33266719529136612</v>
      </c>
    </row>
    <row r="401" spans="1:3" x14ac:dyDescent="0.3">
      <c r="A401" t="str">
        <f ca="1"/>
        <v>Croydon</v>
      </c>
      <c r="B401" t="str">
        <f ca="1"/>
        <v>V_5</v>
      </c>
      <c r="C401">
        <f ca="1"/>
        <v>0.53567791109950347</v>
      </c>
    </row>
    <row r="402" spans="1:3" x14ac:dyDescent="0.3">
      <c r="A402" t="str">
        <f ca="1"/>
        <v>Kent</v>
      </c>
      <c r="B402" t="str">
        <f ca="1"/>
        <v>V_5</v>
      </c>
      <c r="C402">
        <f ca="1"/>
        <v>1.7587827986718456</v>
      </c>
    </row>
    <row r="403" spans="1:3" x14ac:dyDescent="0.3">
      <c r="A403" t="str">
        <f ca="1"/>
        <v>Derbyshire</v>
      </c>
      <c r="B403" t="str">
        <f ca="1"/>
        <v>V_5</v>
      </c>
      <c r="C403">
        <f ca="1"/>
        <v>1.3988455074614532</v>
      </c>
    </row>
    <row r="404" spans="1:3" x14ac:dyDescent="0.3">
      <c r="A404" t="str">
        <f ca="1"/>
        <v>West Yorkshire Police and Crime Commissioner and Chief Constable</v>
      </c>
      <c r="B404" t="str">
        <f ca="1"/>
        <v>V_1</v>
      </c>
      <c r="C404">
        <f ca="1"/>
        <v>0.5482440642994002</v>
      </c>
    </row>
    <row r="405" spans="1:3" x14ac:dyDescent="0.3">
      <c r="A405" t="str">
        <f ca="1"/>
        <v>Staffordshire Police and Crime Commissioner and Chief Constable</v>
      </c>
      <c r="B405" t="str">
        <f ca="1"/>
        <v>V_2</v>
      </c>
      <c r="C405">
        <f ca="1"/>
        <v>-0.31839701350498023</v>
      </c>
    </row>
    <row r="406" spans="1:3" x14ac:dyDescent="0.3">
      <c r="A406" t="str">
        <f ca="1"/>
        <v>Chesterfield</v>
      </c>
      <c r="B406" t="str">
        <f ca="1"/>
        <v>V_1</v>
      </c>
      <c r="C406">
        <f ca="1"/>
        <v>-0.49343453839786017</v>
      </c>
    </row>
    <row r="407" spans="1:3" x14ac:dyDescent="0.3">
      <c r="A407" t="str">
        <f ca="1"/>
        <v>Warwickshire</v>
      </c>
      <c r="B407" t="str">
        <f ca="1"/>
        <v>V_1</v>
      </c>
      <c r="C407">
        <f ca="1"/>
        <v>0.43884741546931871</v>
      </c>
    </row>
    <row r="408" spans="1:3" x14ac:dyDescent="0.3">
      <c r="A408" t="str">
        <f ca="1"/>
        <v>East Sussex Combined Fire Authority</v>
      </c>
      <c r="B408" t="str">
        <f ca="1"/>
        <v>V_2</v>
      </c>
      <c r="C408">
        <f ca="1"/>
        <v>-0.32133644447867521</v>
      </c>
    </row>
    <row r="409" spans="1:3" x14ac:dyDescent="0.3">
      <c r="A409" t="str">
        <f ca="1"/>
        <v>Oldham</v>
      </c>
      <c r="B409" t="str">
        <f ca="1"/>
        <v>V_5</v>
      </c>
      <c r="C409">
        <f ca="1"/>
        <v>0.3225135851283491</v>
      </c>
    </row>
    <row r="410" spans="1:3" x14ac:dyDescent="0.3">
      <c r="A410" t="str">
        <f ca="1"/>
        <v>Leicestershire Combined Fire Authority</v>
      </c>
      <c r="B410" t="str">
        <f ca="1"/>
        <v>V_1</v>
      </c>
      <c r="C410">
        <f ca="1"/>
        <v>-0.22117919030590125</v>
      </c>
    </row>
    <row r="411" spans="1:3" x14ac:dyDescent="0.3">
      <c r="A411" t="str">
        <f ca="1"/>
        <v>Dudley</v>
      </c>
      <c r="B411" t="str">
        <f ca="1"/>
        <v>V_5</v>
      </c>
      <c r="C411">
        <f ca="1"/>
        <v>0.41761543971683363</v>
      </c>
    </row>
    <row r="412" spans="1:3" x14ac:dyDescent="0.3">
      <c r="A412" t="str">
        <f ca="1"/>
        <v>Torridge</v>
      </c>
      <c r="B412" t="str">
        <f ca="1"/>
        <v>V_1</v>
      </c>
      <c r="C412">
        <f ca="1"/>
        <v>-0.50669160893837639</v>
      </c>
    </row>
    <row r="413" spans="1:3" x14ac:dyDescent="0.3">
      <c r="A413" t="str">
        <f ca="1"/>
        <v>Craven</v>
      </c>
      <c r="B413" t="str">
        <f ca="1"/>
        <v>V_1</v>
      </c>
      <c r="C413">
        <f ca="1"/>
        <v>-0.41057918062857701</v>
      </c>
    </row>
    <row r="414" spans="1:3" x14ac:dyDescent="0.3">
      <c r="A414" t="str">
        <f ca="1"/>
        <v>Kirklees</v>
      </c>
      <c r="B414" t="str">
        <f ca="1"/>
        <v>V_5</v>
      </c>
      <c r="C414">
        <f ca="1"/>
        <v>1.1949680116284527</v>
      </c>
    </row>
    <row r="415" spans="1:3" x14ac:dyDescent="0.3">
      <c r="A415" t="str">
        <f ca="1"/>
        <v>Warwickshire Police and Crime Commissioner and Chief Constable</v>
      </c>
      <c r="B415" t="str">
        <f ca="1"/>
        <v>V_2</v>
      </c>
      <c r="C415">
        <f ca="1"/>
        <v>-0.40973249989671229</v>
      </c>
    </row>
    <row r="416" spans="1:3" x14ac:dyDescent="0.3">
      <c r="A416" t="str">
        <f ca="1"/>
        <v>North East Lincolnshire</v>
      </c>
      <c r="B416" t="str">
        <f ca="1"/>
        <v>V_1</v>
      </c>
      <c r="C416">
        <f ca="1"/>
        <v>-0.27920106753696183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Guidance</vt:lpstr>
      <vt:lpstr>CPN lookup</vt:lpstr>
      <vt:lpstr>Main log</vt:lpstr>
      <vt:lpstr>Models</vt:lpstr>
      <vt:lpstr>Original data</vt:lpstr>
      <vt:lpstr>New data</vt:lpstr>
      <vt:lpstr>Summary</vt:lpstr>
      <vt:lpstr>New normalised</vt:lpstr>
      <vt:lpstr>Norm outputs (calc)</vt:lpstr>
      <vt:lpstr>Adjusted outputs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 Shelver</dc:creator>
  <cp:lastModifiedBy>Sam Shelver</cp:lastModifiedBy>
  <dcterms:created xsi:type="dcterms:W3CDTF">2024-09-08T18:04:16Z</dcterms:created>
  <dcterms:modified xsi:type="dcterms:W3CDTF">2024-10-14T13:21:45Z</dcterms:modified>
</cp:coreProperties>
</file>